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7540" tabRatio="500"/>
  </bookViews>
  <sheets>
    <sheet name="Final data compiled" sheetId="2" r:id="rId1"/>
    <sheet name="Ark1" sheetId="1" r:id="rId2"/>
  </sheets>
  <definedNames>
    <definedName name="value_pth2" localSheetId="0">'Final data compiled'!#REF!</definedName>
    <definedName name="value_pth2_1" localSheetId="0">'Final data compiled'!$A$1:$J$162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162" i="2" l="1"/>
  <c r="AU162" i="2"/>
  <c r="AT162" i="2"/>
  <c r="AR162" i="2"/>
  <c r="BG161" i="2"/>
  <c r="AU161" i="2"/>
  <c r="AT161" i="2"/>
  <c r="AR161" i="2"/>
  <c r="BG160" i="2"/>
  <c r="BG159" i="2"/>
  <c r="AU159" i="2"/>
  <c r="AT159" i="2"/>
  <c r="AR159" i="2"/>
  <c r="BG158" i="2"/>
  <c r="AU158" i="2"/>
  <c r="AT158" i="2"/>
  <c r="AR158" i="2"/>
  <c r="AU157" i="2"/>
  <c r="AT157" i="2"/>
  <c r="AR157" i="2"/>
  <c r="BG156" i="2"/>
  <c r="AU156" i="2"/>
  <c r="AT156" i="2"/>
  <c r="AR156" i="2"/>
  <c r="BG155" i="2"/>
  <c r="AU155" i="2"/>
  <c r="AT155" i="2"/>
  <c r="AR155" i="2"/>
  <c r="BG154" i="2"/>
  <c r="AU154" i="2"/>
  <c r="AT154" i="2"/>
  <c r="AR154" i="2"/>
  <c r="BG153" i="2"/>
  <c r="AU153" i="2"/>
  <c r="AT153" i="2"/>
  <c r="AR153" i="2"/>
  <c r="BG152" i="2"/>
  <c r="AU152" i="2"/>
  <c r="AT152" i="2"/>
  <c r="AR152" i="2"/>
  <c r="BG151" i="2"/>
  <c r="AU151" i="2"/>
  <c r="AT151" i="2"/>
  <c r="AR151" i="2"/>
  <c r="AU149" i="2"/>
  <c r="AT149" i="2"/>
  <c r="AR149" i="2"/>
  <c r="BG148" i="2"/>
  <c r="AU148" i="2"/>
  <c r="AT148" i="2"/>
  <c r="AR148" i="2"/>
  <c r="BG147" i="2"/>
  <c r="AU147" i="2"/>
  <c r="AT147" i="2"/>
  <c r="AR147" i="2"/>
  <c r="BG146" i="2"/>
  <c r="BG145" i="2"/>
  <c r="AU145" i="2"/>
  <c r="AT145" i="2"/>
  <c r="AR145" i="2"/>
  <c r="BG144" i="2"/>
  <c r="AU144" i="2"/>
  <c r="AT144" i="2"/>
  <c r="AR144" i="2"/>
  <c r="AU143" i="2"/>
  <c r="AT143" i="2"/>
  <c r="AR143" i="2"/>
  <c r="BG142" i="2"/>
  <c r="BG141" i="2"/>
  <c r="AU141" i="2"/>
  <c r="AT141" i="2"/>
  <c r="AR141" i="2"/>
  <c r="BG140" i="2"/>
  <c r="AU140" i="2"/>
  <c r="AT140" i="2"/>
  <c r="AR140" i="2"/>
  <c r="BG139" i="2"/>
  <c r="AU139" i="2"/>
  <c r="AT139" i="2"/>
  <c r="AR139" i="2"/>
  <c r="BG138" i="2"/>
  <c r="AU138" i="2"/>
  <c r="AT138" i="2"/>
  <c r="AR138" i="2"/>
  <c r="BG137" i="2"/>
  <c r="AU137" i="2"/>
  <c r="AT137" i="2"/>
  <c r="AR137" i="2"/>
  <c r="BG136" i="2"/>
  <c r="AU136" i="2"/>
  <c r="AT136" i="2"/>
  <c r="AR136" i="2"/>
  <c r="BG135" i="2"/>
  <c r="AU135" i="2"/>
  <c r="AT135" i="2"/>
  <c r="AR135" i="2"/>
  <c r="BG134" i="2"/>
  <c r="BG133" i="2"/>
  <c r="AU133" i="2"/>
  <c r="AT133" i="2"/>
  <c r="AR133" i="2"/>
  <c r="BG132" i="2"/>
  <c r="AU132" i="2"/>
  <c r="AT132" i="2"/>
  <c r="AR132" i="2"/>
  <c r="BG131" i="2"/>
  <c r="AU131" i="2"/>
  <c r="AT131" i="2"/>
  <c r="AR131" i="2"/>
  <c r="BG130" i="2"/>
  <c r="AU130" i="2"/>
  <c r="AT130" i="2"/>
  <c r="AR130" i="2"/>
  <c r="AU129" i="2"/>
  <c r="AT129" i="2"/>
  <c r="AR129" i="2"/>
  <c r="BG128" i="2"/>
  <c r="AU128" i="2"/>
  <c r="AT128" i="2"/>
  <c r="AR128" i="2"/>
  <c r="BG127" i="2"/>
  <c r="BG126" i="2"/>
  <c r="AU126" i="2"/>
  <c r="AT126" i="2"/>
  <c r="AR126" i="2"/>
  <c r="AU125" i="2"/>
  <c r="AT125" i="2"/>
  <c r="AR125" i="2"/>
  <c r="BG124" i="2"/>
  <c r="AU124" i="2"/>
  <c r="AT124" i="2"/>
  <c r="AR124" i="2"/>
  <c r="BG123" i="2"/>
  <c r="AU123" i="2"/>
  <c r="AT123" i="2"/>
  <c r="AR123" i="2"/>
  <c r="BG122" i="2"/>
  <c r="AU122" i="2"/>
  <c r="AT122" i="2"/>
  <c r="AR122" i="2"/>
  <c r="BG121" i="2"/>
  <c r="AU121" i="2"/>
  <c r="AT121" i="2"/>
  <c r="AR121" i="2"/>
  <c r="BG120" i="2"/>
  <c r="AU120" i="2"/>
  <c r="AT120" i="2"/>
  <c r="AR120" i="2"/>
  <c r="BG119" i="2"/>
  <c r="AU119" i="2"/>
  <c r="AT119" i="2"/>
  <c r="AR119" i="2"/>
  <c r="BG118" i="2"/>
  <c r="AU118" i="2"/>
  <c r="AT118" i="2"/>
  <c r="BG117" i="2"/>
  <c r="AU117" i="2"/>
  <c r="AT117" i="2"/>
  <c r="AR117" i="2"/>
  <c r="BG116" i="2"/>
  <c r="AU116" i="2"/>
  <c r="AT116" i="2"/>
  <c r="AR116" i="2"/>
  <c r="BG115" i="2"/>
  <c r="AU115" i="2"/>
  <c r="AT115" i="2"/>
  <c r="AR115" i="2"/>
  <c r="AU114" i="2"/>
  <c r="AT114" i="2"/>
  <c r="AR114" i="2"/>
  <c r="BG113" i="2"/>
  <c r="AU113" i="2"/>
  <c r="AT113" i="2"/>
  <c r="AR113" i="2"/>
  <c r="BG112" i="2"/>
  <c r="AU112" i="2"/>
  <c r="AT112" i="2"/>
  <c r="AR112" i="2"/>
  <c r="BG111" i="2"/>
  <c r="AU111" i="2"/>
  <c r="AT111" i="2"/>
  <c r="AR111" i="2"/>
  <c r="BG110" i="2"/>
  <c r="AU110" i="2"/>
  <c r="AT110" i="2"/>
  <c r="AR110" i="2"/>
  <c r="BG109" i="2"/>
  <c r="AU109" i="2"/>
  <c r="AT109" i="2"/>
  <c r="AR109" i="2"/>
  <c r="BG108" i="2"/>
  <c r="BG107" i="2"/>
  <c r="AU107" i="2"/>
  <c r="AT107" i="2"/>
  <c r="AR107" i="2"/>
  <c r="BG106" i="2"/>
  <c r="AU106" i="2"/>
  <c r="AT106" i="2"/>
  <c r="AR106" i="2"/>
  <c r="BG105" i="2"/>
  <c r="AU105" i="2"/>
  <c r="AT105" i="2"/>
  <c r="AR105" i="2"/>
  <c r="AU104" i="2"/>
  <c r="AT104" i="2"/>
  <c r="AR104" i="2"/>
  <c r="BG103" i="2"/>
  <c r="AU103" i="2"/>
  <c r="AT103" i="2"/>
  <c r="AR103" i="2"/>
  <c r="BG102" i="2"/>
  <c r="AU102" i="2"/>
  <c r="AT102" i="2"/>
  <c r="AR102" i="2"/>
  <c r="BG101" i="2"/>
  <c r="AU101" i="2"/>
  <c r="AT101" i="2"/>
  <c r="AR101" i="2"/>
  <c r="BG99" i="2"/>
  <c r="AU99" i="2"/>
  <c r="AT99" i="2"/>
  <c r="AR99" i="2"/>
  <c r="BG98" i="2"/>
  <c r="AU98" i="2"/>
  <c r="AT98" i="2"/>
  <c r="AR98" i="2"/>
  <c r="BG97" i="2"/>
  <c r="AU97" i="2"/>
  <c r="AT97" i="2"/>
  <c r="AR97" i="2"/>
  <c r="AU96" i="2"/>
  <c r="AT96" i="2"/>
  <c r="AR96" i="2"/>
  <c r="BG95" i="2"/>
  <c r="AU94" i="2"/>
  <c r="AT94" i="2"/>
  <c r="AR94" i="2"/>
  <c r="BG93" i="2"/>
  <c r="AU93" i="2"/>
  <c r="AT93" i="2"/>
  <c r="AR93" i="2"/>
  <c r="BG92" i="2"/>
  <c r="AU92" i="2"/>
  <c r="AT92" i="2"/>
  <c r="AR92" i="2"/>
  <c r="BG91" i="2"/>
  <c r="AU91" i="2"/>
  <c r="AT91" i="2"/>
  <c r="AR91" i="2"/>
  <c r="AU90" i="2"/>
  <c r="AT90" i="2"/>
  <c r="AR90" i="2"/>
  <c r="BG89" i="2"/>
  <c r="AU89" i="2"/>
  <c r="AT89" i="2"/>
  <c r="AR89" i="2"/>
  <c r="BG87" i="2"/>
  <c r="AU87" i="2"/>
  <c r="AT87" i="2"/>
  <c r="AR87" i="2"/>
  <c r="BG86" i="2"/>
  <c r="AU86" i="2"/>
  <c r="AT86" i="2"/>
  <c r="AR86" i="2"/>
  <c r="BG85" i="2"/>
  <c r="AU85" i="2"/>
  <c r="AT85" i="2"/>
  <c r="AR85" i="2"/>
  <c r="BG84" i="2"/>
  <c r="AU84" i="2"/>
  <c r="AT84" i="2"/>
  <c r="AR84" i="2"/>
  <c r="BG83" i="2"/>
  <c r="AU83" i="2"/>
  <c r="AT83" i="2"/>
  <c r="AR83" i="2"/>
  <c r="AU82" i="2"/>
  <c r="AT82" i="2"/>
  <c r="AR82" i="2"/>
  <c r="BG81" i="2"/>
  <c r="AU81" i="2"/>
  <c r="AT81" i="2"/>
  <c r="AR81" i="2"/>
  <c r="BG80" i="2"/>
  <c r="AU80" i="2"/>
  <c r="AT80" i="2"/>
  <c r="AR80" i="2"/>
  <c r="AU79" i="2"/>
  <c r="AT79" i="2"/>
  <c r="AR79" i="2"/>
  <c r="BG78" i="2"/>
  <c r="AU78" i="2"/>
  <c r="AT78" i="2"/>
  <c r="AR78" i="2"/>
  <c r="BG77" i="2"/>
  <c r="AU77" i="2"/>
  <c r="AT77" i="2"/>
  <c r="AR77" i="2"/>
  <c r="BG76" i="2"/>
  <c r="AU76" i="2"/>
  <c r="AT76" i="2"/>
  <c r="AR76" i="2"/>
  <c r="BG75" i="2"/>
  <c r="AU75" i="2"/>
  <c r="AT75" i="2"/>
  <c r="AR75" i="2"/>
  <c r="BG74" i="2"/>
  <c r="AU74" i="2"/>
  <c r="AT74" i="2"/>
  <c r="AR74" i="2"/>
  <c r="BG73" i="2"/>
  <c r="AU73" i="2"/>
  <c r="AT73" i="2"/>
  <c r="AR73" i="2"/>
  <c r="BG72" i="2"/>
  <c r="AU72" i="2"/>
  <c r="AT72" i="2"/>
  <c r="AR72" i="2"/>
  <c r="BG71" i="2"/>
  <c r="BD71" i="2"/>
  <c r="AU71" i="2"/>
  <c r="AT71" i="2"/>
  <c r="AR71" i="2"/>
  <c r="BG70" i="2"/>
  <c r="BG69" i="2"/>
  <c r="AU69" i="2"/>
  <c r="AT69" i="2"/>
  <c r="AR69" i="2"/>
  <c r="BG68" i="2"/>
  <c r="AU68" i="2"/>
  <c r="AT68" i="2"/>
  <c r="AR68" i="2"/>
  <c r="AU67" i="2"/>
  <c r="AT67" i="2"/>
  <c r="AR67" i="2"/>
  <c r="BG66" i="2"/>
  <c r="AU66" i="2"/>
  <c r="AT66" i="2"/>
  <c r="AR66" i="2"/>
  <c r="BG65" i="2"/>
  <c r="AU65" i="2"/>
  <c r="AT65" i="2"/>
  <c r="AR65" i="2"/>
  <c r="BG64" i="2"/>
  <c r="AU64" i="2"/>
  <c r="AT64" i="2"/>
  <c r="AR64" i="2"/>
  <c r="BG63" i="2"/>
  <c r="AU63" i="2"/>
  <c r="AT63" i="2"/>
  <c r="AR63" i="2"/>
  <c r="BG62" i="2"/>
  <c r="BG61" i="2"/>
  <c r="AU61" i="2"/>
  <c r="AT61" i="2"/>
  <c r="AR61" i="2"/>
  <c r="BG60" i="2"/>
  <c r="AU60" i="2"/>
  <c r="AT60" i="2"/>
  <c r="AR60" i="2"/>
  <c r="BG59" i="2"/>
  <c r="AU59" i="2"/>
  <c r="AT59" i="2"/>
  <c r="AR59" i="2"/>
  <c r="BG58" i="2"/>
  <c r="AU58" i="2"/>
  <c r="AT58" i="2"/>
  <c r="AR58" i="2"/>
  <c r="BG57" i="2"/>
  <c r="AU57" i="2"/>
  <c r="AT57" i="2"/>
  <c r="AR57" i="2"/>
  <c r="BG56" i="2"/>
  <c r="AU56" i="2"/>
  <c r="AT56" i="2"/>
  <c r="AR56" i="2"/>
  <c r="BG55" i="2"/>
  <c r="AU55" i="2"/>
  <c r="AT55" i="2"/>
  <c r="AR55" i="2"/>
  <c r="BG54" i="2"/>
  <c r="AU54" i="2"/>
  <c r="AT54" i="2"/>
  <c r="AR54" i="2"/>
  <c r="BG53" i="2"/>
  <c r="AU53" i="2"/>
  <c r="AT53" i="2"/>
  <c r="AR53" i="2"/>
  <c r="BG52" i="2"/>
  <c r="AU52" i="2"/>
  <c r="AT52" i="2"/>
  <c r="AR52" i="2"/>
  <c r="BG51" i="2"/>
  <c r="AU51" i="2"/>
  <c r="AT51" i="2"/>
  <c r="AR51" i="2"/>
  <c r="BG50" i="2"/>
  <c r="AU50" i="2"/>
  <c r="AT50" i="2"/>
  <c r="AR50" i="2"/>
  <c r="BG49" i="2"/>
  <c r="AU49" i="2"/>
  <c r="AT49" i="2"/>
  <c r="AR49" i="2"/>
  <c r="BG48" i="2"/>
  <c r="AU48" i="2"/>
  <c r="AT48" i="2"/>
  <c r="AR48" i="2"/>
  <c r="BG47" i="2"/>
  <c r="AU47" i="2"/>
  <c r="AT47" i="2"/>
  <c r="AR47" i="2"/>
  <c r="BG46" i="2"/>
  <c r="AU46" i="2"/>
  <c r="AT46" i="2"/>
  <c r="AR46" i="2"/>
  <c r="BG45" i="2"/>
  <c r="AU45" i="2"/>
  <c r="AT45" i="2"/>
  <c r="AR45" i="2"/>
  <c r="BG44" i="2"/>
  <c r="AU44" i="2"/>
  <c r="AT44" i="2"/>
  <c r="AR44" i="2"/>
  <c r="BG43" i="2"/>
  <c r="AU43" i="2"/>
  <c r="AT43" i="2"/>
  <c r="AR43" i="2"/>
  <c r="BG42" i="2"/>
  <c r="AU42" i="2"/>
  <c r="AT42" i="2"/>
  <c r="AR42" i="2"/>
  <c r="BG41" i="2"/>
  <c r="AU41" i="2"/>
  <c r="AT41" i="2"/>
  <c r="AR41" i="2"/>
  <c r="BG40" i="2"/>
  <c r="BG39" i="2"/>
  <c r="AU39" i="2"/>
  <c r="AT39" i="2"/>
  <c r="AR39" i="2"/>
  <c r="BG38" i="2"/>
  <c r="BG37" i="2"/>
  <c r="AU37" i="2"/>
  <c r="AT37" i="2"/>
  <c r="AR37" i="2"/>
  <c r="BG36" i="2"/>
  <c r="AU36" i="2"/>
  <c r="AT36" i="2"/>
  <c r="AR36" i="2"/>
  <c r="BG35" i="2"/>
  <c r="AU35" i="2"/>
  <c r="AT35" i="2"/>
  <c r="AR35" i="2"/>
  <c r="AU34" i="2"/>
  <c r="AT34" i="2"/>
  <c r="AR34" i="2"/>
  <c r="BG33" i="2"/>
  <c r="AU33" i="2"/>
  <c r="AT33" i="2"/>
  <c r="AR33" i="2"/>
  <c r="BG32" i="2"/>
  <c r="AU32" i="2"/>
  <c r="AT32" i="2"/>
  <c r="AR32" i="2"/>
  <c r="BG31" i="2"/>
  <c r="AU31" i="2"/>
  <c r="AT31" i="2"/>
  <c r="AR31" i="2"/>
  <c r="BG30" i="2"/>
  <c r="AU30" i="2"/>
  <c r="AT30" i="2"/>
  <c r="AR30" i="2"/>
  <c r="BG29" i="2"/>
  <c r="AU29" i="2"/>
  <c r="AT29" i="2"/>
  <c r="AR29" i="2"/>
  <c r="BG28" i="2"/>
  <c r="AU28" i="2"/>
  <c r="AT28" i="2"/>
  <c r="AR28" i="2"/>
  <c r="BG27" i="2"/>
  <c r="AU27" i="2"/>
  <c r="AT27" i="2"/>
  <c r="AR27" i="2"/>
  <c r="BG26" i="2"/>
  <c r="AU26" i="2"/>
  <c r="AT26" i="2"/>
  <c r="AR26" i="2"/>
  <c r="BG25" i="2"/>
  <c r="AU25" i="2"/>
  <c r="AT25" i="2"/>
  <c r="AR25" i="2"/>
  <c r="BG24" i="2"/>
  <c r="BG23" i="2"/>
  <c r="AU23" i="2"/>
  <c r="AT23" i="2"/>
  <c r="AR23" i="2"/>
  <c r="AU22" i="2"/>
  <c r="AT22" i="2"/>
  <c r="AR22" i="2"/>
  <c r="BG21" i="2"/>
  <c r="AU21" i="2"/>
  <c r="AT21" i="2"/>
  <c r="AR21" i="2"/>
  <c r="BG20" i="2"/>
  <c r="AU20" i="2"/>
  <c r="AT20" i="2"/>
  <c r="AR20" i="2"/>
  <c r="AU19" i="2"/>
  <c r="AT19" i="2"/>
  <c r="AR19" i="2"/>
  <c r="BG18" i="2"/>
  <c r="AU18" i="2"/>
  <c r="AT18" i="2"/>
  <c r="AR18" i="2"/>
  <c r="BG17" i="2"/>
  <c r="AU16" i="2"/>
  <c r="AT16" i="2"/>
  <c r="AR16" i="2"/>
  <c r="BG15" i="2"/>
  <c r="AU15" i="2"/>
  <c r="AT15" i="2"/>
  <c r="AR15" i="2"/>
  <c r="BG14" i="2"/>
  <c r="AU14" i="2"/>
  <c r="AT14" i="2"/>
  <c r="AR14" i="2"/>
  <c r="AU13" i="2"/>
  <c r="AT13" i="2"/>
  <c r="AR13" i="2"/>
  <c r="BG12" i="2"/>
  <c r="AU12" i="2"/>
  <c r="AT12" i="2"/>
  <c r="AR12" i="2"/>
  <c r="BG11" i="2"/>
  <c r="AU11" i="2"/>
  <c r="AT11" i="2"/>
  <c r="AR11" i="2"/>
  <c r="AU10" i="2"/>
  <c r="AT10" i="2"/>
  <c r="AR10" i="2"/>
  <c r="BG9" i="2"/>
  <c r="AU9" i="2"/>
  <c r="AT9" i="2"/>
  <c r="AR9" i="2"/>
  <c r="BG8" i="2"/>
  <c r="AU8" i="2"/>
  <c r="AT8" i="2"/>
  <c r="AR8" i="2"/>
  <c r="BG7" i="2"/>
  <c r="AU7" i="2"/>
  <c r="AT7" i="2"/>
  <c r="AR7" i="2"/>
  <c r="BG6" i="2"/>
  <c r="AU6" i="2"/>
  <c r="AT6" i="2"/>
  <c r="AR6" i="2"/>
  <c r="BG5" i="2"/>
  <c r="AU5" i="2"/>
  <c r="AT5" i="2"/>
  <c r="AR5" i="2"/>
  <c r="BG4" i="2"/>
  <c r="AU4" i="2"/>
  <c r="AT4" i="2"/>
  <c r="AR4" i="2"/>
  <c r="AU3" i="2"/>
  <c r="AT3" i="2"/>
  <c r="AR3" i="2"/>
  <c r="AU2" i="2"/>
  <c r="AT2" i="2"/>
  <c r="AR2" i="2"/>
</calcChain>
</file>

<file path=xl/sharedStrings.xml><?xml version="1.0" encoding="utf-8"?>
<sst xmlns="http://schemas.openxmlformats.org/spreadsheetml/2006/main" count="1506" uniqueCount="632">
  <si>
    <t>State</t>
  </si>
  <si>
    <t>ISO 2</t>
  </si>
  <si>
    <t>ISO 3</t>
  </si>
  <si>
    <t>% in portfolio stakes</t>
  </si>
  <si>
    <t>% in 10-50% stakes</t>
  </si>
  <si>
    <t>% in majority stakes</t>
  </si>
  <si>
    <t>largest segment</t>
  </si>
  <si>
    <t>strategy</t>
  </si>
  <si>
    <t>strategy name</t>
  </si>
  <si>
    <t>sender or target state</t>
  </si>
  <si>
    <t>Total outflows (USD)</t>
  </si>
  <si>
    <t>Outflows pr capita (USD)</t>
  </si>
  <si>
    <t>Total inflows (USD)</t>
  </si>
  <si>
    <t>Inflows pr. capita (USD)</t>
  </si>
  <si>
    <t xml:space="preserve">number of country ties </t>
  </si>
  <si>
    <t>Total outflows to democracies pr. capita (USD)</t>
  </si>
  <si>
    <t>Total outflows to autocracies pr. capita (USD)</t>
  </si>
  <si>
    <t>Pr. capita outflows to democracies</t>
  </si>
  <si>
    <t>Pr. capita outflows to autocracies</t>
  </si>
  <si>
    <t>percentage of ties to democracies</t>
  </si>
  <si>
    <t>percentage of ties to autocracies</t>
  </si>
  <si>
    <t>Avg. degree of democracy in target country (weighted)</t>
  </si>
  <si>
    <t>Avg. GDP pr. capita in target country (weighted)</t>
  </si>
  <si>
    <t>Avg GDP target country (weighted)</t>
  </si>
  <si>
    <t>Avg degree of Rule of Law</t>
  </si>
  <si>
    <t>Avg. government effectiveness in target country</t>
  </si>
  <si>
    <t>Avg. geographic proximity of target country</t>
  </si>
  <si>
    <t>Avg. high-technology exports in target state</t>
  </si>
  <si>
    <t>Avg. patents in target state</t>
  </si>
  <si>
    <t>Avg. patents in target state (2)</t>
  </si>
  <si>
    <t>Avg. level of natural resources in target country</t>
  </si>
  <si>
    <t>Avg. government debt in target state</t>
  </si>
  <si>
    <t>Avg. reserves in target country</t>
  </si>
  <si>
    <t>Avg. 5 year growth rate in target</t>
  </si>
  <si>
    <t>pctmajoritystakestodemocracies</t>
  </si>
  <si>
    <t>pctmajoritystakestoautocracies</t>
  </si>
  <si>
    <t>Regime type</t>
  </si>
  <si>
    <t>DD regime</t>
  </si>
  <si>
    <t>Democracy dummy</t>
  </si>
  <si>
    <t>polity2</t>
  </si>
  <si>
    <t>FDI-inflows (% of GDP)
Foreign direct investment, net inflows (% of GDP)</t>
  </si>
  <si>
    <t>FDI-outflows (% of GDP)
Foreign direct investment, net inflows (% of GDP)</t>
  </si>
  <si>
    <t>Total reserves (includes gold, current US$)</t>
  </si>
  <si>
    <t>Ratio of reserves</t>
  </si>
  <si>
    <t>Total reserves minus gold (current US$)</t>
  </si>
  <si>
    <t>Total Reserves as a % of GDP</t>
  </si>
  <si>
    <t>Reserves pr capita</t>
  </si>
  <si>
    <t>Region</t>
  </si>
  <si>
    <t>GDP 2018 (Current USdollars)</t>
  </si>
  <si>
    <t>GDP pr. capita (constant 2010 USD)</t>
  </si>
  <si>
    <t>Population Size</t>
  </si>
  <si>
    <t>Natural resources rents (% of GDP)</t>
  </si>
  <si>
    <t>Oil rents (% of GDP)</t>
  </si>
  <si>
    <t>Fuel exports (% of merchandise exports)</t>
  </si>
  <si>
    <t>Ores and metals exports (% of merchandise exports)</t>
  </si>
  <si>
    <t>Proportion of ores, metal and fuel exports</t>
  </si>
  <si>
    <t>High-technology exports (% of manufactured exports)</t>
  </si>
  <si>
    <t>Ratio high-tech exports</t>
  </si>
  <si>
    <t>Ratio of polity IV differences</t>
  </si>
  <si>
    <t>Government Integrity (2017)</t>
  </si>
  <si>
    <t>Economic freedom score</t>
  </si>
  <si>
    <t xml:space="preserve">Gov't Expenditure % of GDP </t>
  </si>
  <si>
    <t>Afghanistan</t>
  </si>
  <si>
    <t>AF</t>
  </si>
  <si>
    <t>AFG</t>
  </si>
  <si>
    <t>portfolio stakes</t>
  </si>
  <si>
    <t>F - 1.0</t>
  </si>
  <si>
    <t xml:space="preserve">F </t>
  </si>
  <si>
    <t>sender</t>
  </si>
  <si>
    <t>Civilian dictatorship</t>
  </si>
  <si>
    <t>Southern Asia</t>
  </si>
  <si>
    <t>Albania</t>
  </si>
  <si>
    <t>AL</t>
  </si>
  <si>
    <t>ALB</t>
  </si>
  <si>
    <t>target</t>
  </si>
  <si>
    <t>Parliamentary democracy</t>
  </si>
  <si>
    <t>Southern Europe</t>
  </si>
  <si>
    <t>Algeria</t>
  </si>
  <si>
    <t>DZ</t>
  </si>
  <si>
    <t>DZA</t>
  </si>
  <si>
    <t>FD - 0.59</t>
  </si>
  <si>
    <t>FD</t>
  </si>
  <si>
    <t>Northern Africa</t>
  </si>
  <si>
    <t>Angola</t>
  </si>
  <si>
    <t>AO</t>
  </si>
  <si>
    <t>AGO</t>
  </si>
  <si>
    <t>10-50% stakes</t>
  </si>
  <si>
    <t>M - 0.99</t>
  </si>
  <si>
    <t xml:space="preserve">M </t>
  </si>
  <si>
    <t>Sub-Saharan Africa</t>
  </si>
  <si>
    <t>Argentina</t>
  </si>
  <si>
    <t>AR</t>
  </si>
  <si>
    <t>ARG</t>
  </si>
  <si>
    <t>M - 0.76</t>
  </si>
  <si>
    <t>Presidential democracy</t>
  </si>
  <si>
    <t>Latin America and the Caribbean</t>
  </si>
  <si>
    <t>Australia</t>
  </si>
  <si>
    <t>AU</t>
  </si>
  <si>
    <t>AUS</t>
  </si>
  <si>
    <t>majority stakes</t>
  </si>
  <si>
    <t>CD - 0.54</t>
  </si>
  <si>
    <t>CD</t>
  </si>
  <si>
    <t>Australia and New Zealand</t>
  </si>
  <si>
    <t>Austria</t>
  </si>
  <si>
    <t>AT</t>
  </si>
  <si>
    <t>AUT</t>
  </si>
  <si>
    <t>C - 0.92</t>
  </si>
  <si>
    <t xml:space="preserve">C </t>
  </si>
  <si>
    <t>Mixed democratic</t>
  </si>
  <si>
    <t>Western Europe</t>
  </si>
  <si>
    <t>Azerbaijan</t>
  </si>
  <si>
    <t>AZ</t>
  </si>
  <si>
    <t>AZE</t>
  </si>
  <si>
    <t>C - 0.99</t>
  </si>
  <si>
    <t>Western Asia</t>
  </si>
  <si>
    <t>Bahamas, The</t>
  </si>
  <si>
    <t>BS</t>
  </si>
  <si>
    <t>BHS</t>
  </si>
  <si>
    <t>Bahrain</t>
  </si>
  <si>
    <t>BH</t>
  </si>
  <si>
    <t>BHR</t>
  </si>
  <si>
    <t>CD - 0.73</t>
  </si>
  <si>
    <t>Royal dictatorship</t>
  </si>
  <si>
    <t>Bangladesh</t>
  </si>
  <si>
    <t>BD</t>
  </si>
  <si>
    <t>BGD</t>
  </si>
  <si>
    <t>CD - 0.63</t>
  </si>
  <si>
    <t>Barbados</t>
  </si>
  <si>
    <t>BB</t>
  </si>
  <si>
    <t>BRB</t>
  </si>
  <si>
    <t>Belarus</t>
  </si>
  <si>
    <t>BY</t>
  </si>
  <si>
    <t>BLR</t>
  </si>
  <si>
    <t>CD - 0.58</t>
  </si>
  <si>
    <t>Eastern Europe</t>
  </si>
  <si>
    <t>Belgium</t>
  </si>
  <si>
    <t>BE</t>
  </si>
  <si>
    <t>BEL</t>
  </si>
  <si>
    <t>CD - 0.6</t>
  </si>
  <si>
    <t>sender-target</t>
  </si>
  <si>
    <t>Belize</t>
  </si>
  <si>
    <t>BZ</t>
  </si>
  <si>
    <t>BLZ</t>
  </si>
  <si>
    <t>Benin</t>
  </si>
  <si>
    <t>BJ</t>
  </si>
  <si>
    <t>BEN</t>
  </si>
  <si>
    <t>Bolivia</t>
  </si>
  <si>
    <t>BO</t>
  </si>
  <si>
    <t>BOL</t>
  </si>
  <si>
    <t>Bosnia and Herzegovina</t>
  </si>
  <si>
    <t>BA</t>
  </si>
  <si>
    <t>BIH</t>
  </si>
  <si>
    <t>CD - 0.85</t>
  </si>
  <si>
    <t>Botswana</t>
  </si>
  <si>
    <t>BW</t>
  </si>
  <si>
    <t>BWA</t>
  </si>
  <si>
    <t>Brazil</t>
  </si>
  <si>
    <t>BR</t>
  </si>
  <si>
    <t>BRA</t>
  </si>
  <si>
    <t>C - 0.98</t>
  </si>
  <si>
    <t>Brunei Darussalam</t>
  </si>
  <si>
    <t>BN</t>
  </si>
  <si>
    <t>BRN</t>
  </si>
  <si>
    <t>South-eastern Asia</t>
  </si>
  <si>
    <t>Bulgaria</t>
  </si>
  <si>
    <t>BG</t>
  </si>
  <si>
    <t>BGR</t>
  </si>
  <si>
    <t>M - 0.6</t>
  </si>
  <si>
    <t>Burkina Faso</t>
  </si>
  <si>
    <t>BF</t>
  </si>
  <si>
    <t>BFA</t>
  </si>
  <si>
    <t>Military dictatorship</t>
  </si>
  <si>
    <t>Burundi</t>
  </si>
  <si>
    <t>BI</t>
  </si>
  <si>
    <t>BDI</t>
  </si>
  <si>
    <t>Cabo Verde</t>
  </si>
  <si>
    <t>CV</t>
  </si>
  <si>
    <t>CPV</t>
  </si>
  <si>
    <t>Cameroon</t>
  </si>
  <si>
    <t>CM</t>
  </si>
  <si>
    <t>CMR</t>
  </si>
  <si>
    <t>Canada</t>
  </si>
  <si>
    <t>CA</t>
  </si>
  <si>
    <t>CAN</t>
  </si>
  <si>
    <t>F - 0.91</t>
  </si>
  <si>
    <t>Northern America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</si>
  <si>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</si>
  <si>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</si>
  <si>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</si>
  <si>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</si>
  <si>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</si>
  <si>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</si>
  <si>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</si>
  <si>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</si>
  <si>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</si>
  <si>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 - 0.94</t>
  </si>
  <si>
    <t>China</t>
  </si>
  <si>
    <t>CN</t>
  </si>
  <si>
    <t>CHN</t>
  </si>
  <si>
    <t>CD - 0.87</t>
  </si>
  <si>
    <t>Eastern Asia</t>
  </si>
  <si>
    <t>Colombia</t>
  </si>
  <si>
    <t>CO</t>
  </si>
  <si>
    <t>COL</t>
  </si>
  <si>
    <t>C - 0.95</t>
  </si>
  <si>
    <t>Comoros</t>
  </si>
  <si>
    <t>KM</t>
  </si>
  <si>
    <t>COM</t>
  </si>
  <si>
    <t>Congo, Dem. Rep.</t>
  </si>
  <si>
    <t>COD</t>
  </si>
  <si>
    <t>Congo, Rep.</t>
  </si>
  <si>
    <t>CG</t>
  </si>
  <si>
    <t>COG</t>
  </si>
  <si>
    <t>Costa Rica</t>
  </si>
  <si>
    <t>CR</t>
  </si>
  <si>
    <t>CRI</t>
  </si>
  <si>
    <t>CD - 0.78</t>
  </si>
  <si>
    <t>Cote d'Ivoire</t>
  </si>
  <si>
    <t>CI</t>
  </si>
  <si>
    <t>CIV</t>
  </si>
  <si>
    <t>Croatia</t>
  </si>
  <si>
    <t>HR</t>
  </si>
  <si>
    <t>HRV</t>
  </si>
  <si>
    <t>CD - 0.57</t>
  </si>
  <si>
    <t>Cuba</t>
  </si>
  <si>
    <t>CU</t>
  </si>
  <si>
    <t>CUB</t>
  </si>
  <si>
    <t>Cyprus</t>
  </si>
  <si>
    <t>CY</t>
  </si>
  <si>
    <t>CYP</t>
  </si>
  <si>
    <t>CD - 0.69</t>
  </si>
  <si>
    <t>Czech Republic</t>
  </si>
  <si>
    <t>CZ</t>
  </si>
  <si>
    <t>CZE</t>
  </si>
  <si>
    <t>CD - 0.74</t>
  </si>
  <si>
    <t>Denmark</t>
  </si>
  <si>
    <t>DK</t>
  </si>
  <si>
    <t>DNK</t>
  </si>
  <si>
    <t>CD - 0.67</t>
  </si>
  <si>
    <t>Northern Europe</t>
  </si>
  <si>
    <t>Djibouti</t>
  </si>
  <si>
    <t>DJ</t>
  </si>
  <si>
    <t>DJI</t>
  </si>
  <si>
    <t>Dominican Republic</t>
  </si>
  <si>
    <t>DO</t>
  </si>
  <si>
    <t>DOM</t>
  </si>
  <si>
    <t>Ecuador</t>
  </si>
  <si>
    <t>EC</t>
  </si>
  <si>
    <t>ECU</t>
  </si>
  <si>
    <t>Egypt, Arab Rep.</t>
  </si>
  <si>
    <t>EG</t>
  </si>
  <si>
    <t>EGY</t>
  </si>
  <si>
    <t>CD - 0.68</t>
  </si>
  <si>
    <t>El Salvador</t>
  </si>
  <si>
    <t>SV</t>
  </si>
  <si>
    <t>SLV</t>
  </si>
  <si>
    <t>Equatorial Guinea</t>
  </si>
  <si>
    <t>GQ</t>
  </si>
  <si>
    <t>GNQ</t>
  </si>
  <si>
    <t>Estonia</t>
  </si>
  <si>
    <t>EE</t>
  </si>
  <si>
    <t>EST</t>
  </si>
  <si>
    <t>C - 1.0</t>
  </si>
  <si>
    <t>Eswatini</t>
  </si>
  <si>
    <t>SZ</t>
  </si>
  <si>
    <t>SWZ</t>
  </si>
  <si>
    <t>Ethiopia</t>
  </si>
  <si>
    <t>ET</t>
  </si>
  <si>
    <t>ETH</t>
  </si>
  <si>
    <t>Finland</t>
  </si>
  <si>
    <t>FI</t>
  </si>
  <si>
    <t>FIN</t>
  </si>
  <si>
    <t>CD - 0.81</t>
  </si>
  <si>
    <t>France</t>
  </si>
  <si>
    <t>FR</t>
  </si>
  <si>
    <t>FRA</t>
  </si>
  <si>
    <t>Gabon</t>
  </si>
  <si>
    <t>GA</t>
  </si>
  <si>
    <t>GAB</t>
  </si>
  <si>
    <t>Gambia, The</t>
  </si>
  <si>
    <t>GM</t>
  </si>
  <si>
    <t>GMB</t>
  </si>
  <si>
    <t>Germany</t>
  </si>
  <si>
    <t>DE</t>
  </si>
  <si>
    <t>DEU</t>
  </si>
  <si>
    <t>CD - 0.71</t>
  </si>
  <si>
    <t>Ghana</t>
  </si>
  <si>
    <t>GH</t>
  </si>
  <si>
    <t>GHA</t>
  </si>
  <si>
    <t>C - 0.9</t>
  </si>
  <si>
    <t>Greece</t>
  </si>
  <si>
    <t>GR</t>
  </si>
  <si>
    <t>GRC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</si>
  <si>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</si>
  <si>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</si>
  <si>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</si>
  <si>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</si>
  <si>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</si>
  <si>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</si>
  <si>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</si>
  <si>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</si>
  <si>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</si>
  <si>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</si>
  <si>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</si>
  <si>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</si>
  <si>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</si>
  <si>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</si>
  <si>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</si>
  <si>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</si>
  <si>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</si>
  <si>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</si>
  <si>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Hungary</t>
  </si>
  <si>
    <t>HU</t>
  </si>
  <si>
    <t>HUN</t>
  </si>
  <si>
    <t>C - 0.97</t>
  </si>
  <si>
    <t>Iceland</t>
  </si>
  <si>
    <t>IS</t>
  </si>
  <si>
    <t>ISL</t>
  </si>
  <si>
    <t/>
  </si>
  <si>
    <t>India</t>
  </si>
  <si>
    <t>IN</t>
  </si>
  <si>
    <t>IND</t>
  </si>
  <si>
    <t>CD - 0.62</t>
  </si>
  <si>
    <t>Indonesia</t>
  </si>
  <si>
    <t>ID</t>
  </si>
  <si>
    <t>IDN</t>
  </si>
  <si>
    <t>Iran, Islamic Rep.</t>
  </si>
  <si>
    <t>IR</t>
  </si>
  <si>
    <t>IRN</t>
  </si>
  <si>
    <t>Iraq</t>
  </si>
  <si>
    <t>IQ</t>
  </si>
  <si>
    <t>IRQ</t>
  </si>
  <si>
    <t>Ireland</t>
  </si>
  <si>
    <t>IE</t>
  </si>
  <si>
    <t>IRL</t>
  </si>
  <si>
    <t>CD - 0.76</t>
  </si>
  <si>
    <t>Israel</t>
  </si>
  <si>
    <t>IL</t>
  </si>
  <si>
    <t>ISR</t>
  </si>
  <si>
    <t>Italy</t>
  </si>
  <si>
    <t>IT</t>
  </si>
  <si>
    <t>ITA</t>
  </si>
  <si>
    <t>CD - 0.88</t>
  </si>
  <si>
    <t>Jamaica</t>
  </si>
  <si>
    <t>JM</t>
  </si>
  <si>
    <t>JAM</t>
  </si>
  <si>
    <t>Japan</t>
  </si>
  <si>
    <t>JP</t>
  </si>
  <si>
    <t>JPN</t>
  </si>
  <si>
    <t>C - 0.93</t>
  </si>
  <si>
    <t>Jordan</t>
  </si>
  <si>
    <t>JO</t>
  </si>
  <si>
    <t>JOR</t>
  </si>
  <si>
    <t>M - 0.77</t>
  </si>
  <si>
    <t>Kazakhstan</t>
  </si>
  <si>
    <t>KZ</t>
  </si>
  <si>
    <t>KAZ</t>
  </si>
  <si>
    <t>Central Asia</t>
  </si>
  <si>
    <t>Kenya</t>
  </si>
  <si>
    <t>KE</t>
  </si>
  <si>
    <t>KEN</t>
  </si>
  <si>
    <t>Korea, Rep.</t>
  </si>
  <si>
    <t>KR</t>
  </si>
  <si>
    <t>KOR</t>
  </si>
  <si>
    <t>FD - 0.86</t>
  </si>
  <si>
    <t>Kuwait</t>
  </si>
  <si>
    <t>KW</t>
  </si>
  <si>
    <t>KWT</t>
  </si>
  <si>
    <t>Kyrgyz Republic</t>
  </si>
  <si>
    <t>KG</t>
  </si>
  <si>
    <t>KGZ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</si>
  <si>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</si>
  <si>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</si>
  <si>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</si>
  <si>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</si>
  <si>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</si>
  <si>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</si>
  <si>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</si>
  <si>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</si>
  <si>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</si>
  <si>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</si>
  <si>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</si>
  <si>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</si>
  <si>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</si>
  <si>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</si>
  <si>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</si>
  <si>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</si>
  <si>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</si>
  <si>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</si>
  <si>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C - 0.91</t>
  </si>
  <si>
    <t>Luxembourg</t>
  </si>
  <si>
    <t>LU</t>
  </si>
  <si>
    <t>LUX</t>
  </si>
  <si>
    <t>F - 0.98</t>
  </si>
  <si>
    <t>Macao SAR, China</t>
  </si>
  <si>
    <t>MO</t>
  </si>
  <si>
    <t>MAC</t>
  </si>
  <si>
    <t>Special Administrative Region of China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</si>
  <si>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</si>
  <si>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</si>
  <si>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</si>
  <si>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</si>
  <si>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</si>
  <si>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</si>
  <si>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</si>
  <si>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</si>
  <si>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</si>
  <si>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</si>
  <si>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</si>
  <si>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</si>
  <si>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</si>
  <si>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</si>
  <si>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</si>
  <si>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</si>
  <si>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</si>
  <si>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</si>
  <si>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 - 0.65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</si>
  <si>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</si>
  <si>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</si>
  <si>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</si>
  <si>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</si>
  <si>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</si>
  <si>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</si>
  <si>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</si>
  <si>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</si>
  <si>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</si>
  <si>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CD - 0.64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</si>
  <si>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</si>
  <si>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</si>
  <si>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</si>
  <si>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</si>
  <si>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</si>
  <si>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</si>
  <si>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</si>
  <si>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</si>
  <si>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</si>
  <si>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Morocco</t>
  </si>
  <si>
    <t>MA</t>
  </si>
  <si>
    <t>MAR</t>
  </si>
  <si>
    <t>Mozambique</t>
  </si>
  <si>
    <t>MZ</t>
  </si>
  <si>
    <t>MOZ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</si>
  <si>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</si>
  <si>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</si>
  <si>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</si>
  <si>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</si>
  <si>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</si>
  <si>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</si>
  <si>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</si>
  <si>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</si>
  <si>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</si>
  <si>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</si>
  <si>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</si>
  <si>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</si>
  <si>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</si>
  <si>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</si>
  <si>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</si>
  <si>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M - 1.0</t>
  </si>
  <si>
    <t>North Macedonia</t>
  </si>
  <si>
    <t>MK</t>
  </si>
  <si>
    <t>MKD</t>
  </si>
  <si>
    <t>Norway</t>
  </si>
  <si>
    <t>NO</t>
  </si>
  <si>
    <t>NOR</t>
  </si>
  <si>
    <t>F - 0.92</t>
  </si>
  <si>
    <t>Oman</t>
  </si>
  <si>
    <t>OM</t>
  </si>
  <si>
    <t>OMN</t>
  </si>
  <si>
    <t>CD - 0.8</t>
  </si>
  <si>
    <t>Pakistan</t>
  </si>
  <si>
    <t>PK</t>
  </si>
  <si>
    <t>PAK</t>
  </si>
  <si>
    <t>FD - 0.58</t>
  </si>
  <si>
    <t>Palestinian Autonomous Areas</t>
  </si>
  <si>
    <t>PS</t>
  </si>
  <si>
    <t>PSE</t>
  </si>
  <si>
    <t>Panama</t>
  </si>
  <si>
    <t>PA</t>
  </si>
  <si>
    <t>PAN</t>
  </si>
  <si>
    <t>Paraguay</t>
  </si>
  <si>
    <t>PY</t>
  </si>
  <si>
    <t>PRY</t>
  </si>
  <si>
    <t>FD - 0.77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</si>
  <si>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</si>
  <si>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</si>
  <si>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</si>
  <si>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</si>
  <si>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</si>
  <si>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</si>
  <si>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</si>
  <si>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</si>
  <si>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</si>
  <si>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</si>
  <si>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</si>
  <si>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</si>
  <si>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C - 0.96</t>
  </si>
  <si>
    <t>Qatar</t>
  </si>
  <si>
    <t>QA</t>
  </si>
  <si>
    <t>QAT</t>
  </si>
  <si>
    <t>M - 0.56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</si>
  <si>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</si>
  <si>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</si>
  <si>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</si>
  <si>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</si>
  <si>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</si>
  <si>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</si>
  <si>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</si>
  <si>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</si>
  <si>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</si>
  <si>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</si>
  <si>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</si>
  <si>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</si>
  <si>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</si>
  <si>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</si>
  <si>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</si>
  <si>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</si>
  <si>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</si>
  <si>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</si>
  <si>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</si>
  <si>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</si>
  <si>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</si>
  <si>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</si>
  <si>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</si>
  <si>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</si>
  <si>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</si>
  <si>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</si>
  <si>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</si>
  <si>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</si>
  <si>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</si>
  <si>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</si>
  <si>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MF - 0.47</t>
  </si>
  <si>
    <t>MF</t>
  </si>
  <si>
    <t>Slovak Republic</t>
  </si>
  <si>
    <t>SK</t>
  </si>
  <si>
    <t>SVK</t>
  </si>
  <si>
    <t>Slovenia</t>
  </si>
  <si>
    <t>SI</t>
  </si>
  <si>
    <t>SVN</t>
  </si>
  <si>
    <t>Somalia</t>
  </si>
  <si>
    <t>SO</t>
  </si>
  <si>
    <t>SOM</t>
  </si>
  <si>
    <t>South Africa</t>
  </si>
  <si>
    <t>ZA</t>
  </si>
  <si>
    <t>ZAF</t>
  </si>
  <si>
    <t>M - 0.62</t>
  </si>
  <si>
    <t>Spain</t>
  </si>
  <si>
    <t>ES</t>
  </si>
  <si>
    <t>ESP</t>
  </si>
  <si>
    <t>F - 0.96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</si>
  <si>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</si>
  <si>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</si>
  <si>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</si>
  <si>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</si>
  <si>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</si>
  <si>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</si>
  <si>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</si>
  <si>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</si>
  <si>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</si>
  <si>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</si>
  <si>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</si>
  <si>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</si>
  <si>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CD - 0.61</t>
  </si>
  <si>
    <t>Switzerland</t>
  </si>
  <si>
    <t>CH</t>
  </si>
  <si>
    <t>CHE</t>
  </si>
  <si>
    <t>CD - 0.65</t>
  </si>
  <si>
    <t>Syrian Arab Republic</t>
  </si>
  <si>
    <t>SY</t>
  </si>
  <si>
    <t>SYR</t>
  </si>
  <si>
    <t>Tajikistan</t>
  </si>
  <si>
    <t>TJ</t>
  </si>
  <si>
    <t>TJK</t>
  </si>
  <si>
    <t>Tanzania</t>
  </si>
  <si>
    <t>TZ</t>
  </si>
  <si>
    <t>TZA</t>
  </si>
  <si>
    <t>Thailand</t>
  </si>
  <si>
    <t>TH</t>
  </si>
  <si>
    <t>THA</t>
  </si>
  <si>
    <t>Togo</t>
  </si>
  <si>
    <t>TG</t>
  </si>
  <si>
    <t>TGO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</si>
  <si>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</si>
  <si>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</si>
  <si>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</si>
  <si>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</si>
  <si>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</si>
  <si>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</si>
  <si>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</si>
  <si>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</si>
  <si>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</si>
  <si>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</si>
  <si>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</si>
  <si>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</si>
  <si>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Uganda</t>
  </si>
  <si>
    <t>UG</t>
  </si>
  <si>
    <t>UGA</t>
  </si>
  <si>
    <t>M - 0.84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</si>
  <si>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</si>
  <si>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</si>
  <si>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</si>
  <si>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</si>
  <si>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</si>
  <si>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</si>
  <si>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</si>
  <si>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</si>
  <si>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</si>
  <si>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MC - 0.46</t>
  </si>
  <si>
    <t>United States</t>
  </si>
  <si>
    <t>US</t>
  </si>
  <si>
    <t>USA</t>
  </si>
  <si>
    <t>Uruguay</t>
  </si>
  <si>
    <t>UY</t>
  </si>
  <si>
    <t>URY</t>
  </si>
  <si>
    <t>MF - 0.48</t>
  </si>
  <si>
    <t>Uzbekistan</t>
  </si>
  <si>
    <t>UZ</t>
  </si>
  <si>
    <t>UZB</t>
  </si>
  <si>
    <t>Venezuela, RB</t>
  </si>
  <si>
    <t>VE</t>
  </si>
  <si>
    <t>VEN</t>
  </si>
  <si>
    <t>Vietnam</t>
  </si>
  <si>
    <t>VN</t>
  </si>
  <si>
    <t>VNM</t>
  </si>
  <si>
    <t>Yemen, Rep.</t>
  </si>
  <si>
    <t>YE</t>
  </si>
  <si>
    <t>YEM</t>
  </si>
  <si>
    <t>Zambia</t>
  </si>
  <si>
    <t>ZM</t>
  </si>
  <si>
    <t>ZMB</t>
  </si>
  <si>
    <t>Zimbabwe</t>
  </si>
  <si>
    <t>ZW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</si>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</sst>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0"/>
    <numFmt numFmtId="166" formatCode="0.000"/>
    <numFmt numFmtId="167" formatCode="0.0000"/>
    <numFmt numFmtId="168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Verdana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</font>
    <font>
      <sz val="10"/>
      <name val="Helvetica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168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5" borderId="0" xfId="0" applyFont="1" applyFill="1"/>
    <xf numFmtId="0" fontId="1" fillId="6" borderId="0" xfId="0" applyFont="1" applyFill="1"/>
    <xf numFmtId="0" fontId="1" fillId="6" borderId="0" xfId="0" applyFont="1" applyFill="1" applyAlignment="1"/>
    <xf numFmtId="0" fontId="1" fillId="7" borderId="0" xfId="0" applyFont="1" applyFill="1" applyAlignment="1"/>
    <xf numFmtId="0" fontId="2" fillId="8" borderId="0" xfId="0" applyFont="1" applyFill="1" applyAlignment="1">
      <alignment horizontal="left" vertical="top"/>
    </xf>
    <xf numFmtId="0" fontId="1" fillId="9" borderId="0" xfId="0" applyFont="1" applyFill="1"/>
    <xf numFmtId="0" fontId="1" fillId="3" borderId="0" xfId="0" applyFont="1" applyFill="1"/>
    <xf numFmtId="0" fontId="2" fillId="10" borderId="0" xfId="0" applyFont="1" applyFill="1" applyAlignment="1">
      <alignment horizontal="left" vertical="top"/>
    </xf>
    <xf numFmtId="0" fontId="1" fillId="11" borderId="0" xfId="0" applyFont="1" applyFill="1" applyAlignment="1">
      <alignment horizontal="left" vertical="top"/>
    </xf>
    <xf numFmtId="0" fontId="1" fillId="12" borderId="0" xfId="0" applyFont="1" applyFill="1" applyAlignment="1">
      <alignment horizontal="left" vertical="top"/>
    </xf>
    <xf numFmtId="0" fontId="1" fillId="13" borderId="0" xfId="0" applyFont="1" applyFill="1" applyAlignment="1">
      <alignment horizontal="left" vertical="top" wrapText="1"/>
    </xf>
    <xf numFmtId="0" fontId="1" fillId="13" borderId="0" xfId="0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0" fontId="1" fillId="14" borderId="0" xfId="0" applyFont="1" applyFill="1"/>
    <xf numFmtId="0" fontId="1" fillId="2" borderId="0" xfId="0" applyFont="1" applyFill="1"/>
    <xf numFmtId="0" fontId="3" fillId="15" borderId="0" xfId="0" applyFont="1" applyFill="1" applyAlignment="1">
      <alignment horizontal="left" vertical="top"/>
    </xf>
    <xf numFmtId="0" fontId="1" fillId="13" borderId="0" xfId="0" applyFont="1" applyFill="1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4" fillId="0" borderId="0" xfId="0" applyNumberFormat="1" applyFont="1"/>
  </cellXfs>
  <cellStyles count="10">
    <cellStyle name="1000-sep (2 dec) 2" xfId="1"/>
    <cellStyle name="Hyperlink 2" xfId="2"/>
    <cellStyle name="Normal" xfId="0" builtinId="0"/>
    <cellStyle name="Normal 2" xfId="3"/>
    <cellStyle name="Normal 2 2" xfId="4"/>
    <cellStyle name="Normal 2 3" xfId="5"/>
    <cellStyle name="Normal 3" xfId="6"/>
    <cellStyle name="Normal 4" xfId="7"/>
    <cellStyle name="Normal 5" xfId="8"/>
    <cellStyle name="Procent 2" xfId="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BJ164"/>
  <sheetViews>
    <sheetView tabSelected="1" topLeftCell="AX1" workbookViewId="0">
      <selection activeCell="BF1" sqref="BF1:BF1048576"/>
    </sheetView>
  </sheetViews>
  <sheetFormatPr baseColWidth="10" defaultRowHeight="15" x14ac:dyDescent="0"/>
  <cols>
    <col min="1" max="1" width="18.83203125" customWidth="1"/>
    <col min="2" max="3" width="5.5" customWidth="1"/>
    <col min="4" max="4" width="9.1640625" customWidth="1"/>
    <col min="5" max="5" width="12.1640625" customWidth="1"/>
    <col min="6" max="6" width="16.5" customWidth="1"/>
    <col min="7" max="7" width="15.5" customWidth="1"/>
    <col min="8" max="8" width="11.1640625" customWidth="1"/>
    <col min="9" max="9" width="8" customWidth="1"/>
    <col min="10" max="10" width="12.1640625" customWidth="1"/>
    <col min="11" max="11" width="19.5" customWidth="1"/>
    <col min="12" max="12" width="17.83203125" customWidth="1"/>
    <col min="13" max="13" width="17" customWidth="1"/>
    <col min="14" max="14" width="15.83203125" customWidth="1"/>
    <col min="15" max="15" width="14.5" customWidth="1"/>
    <col min="16" max="16" width="19" customWidth="1"/>
    <col min="17" max="17" width="20" customWidth="1"/>
    <col min="18" max="18" width="14.1640625" customWidth="1"/>
    <col min="19" max="19" width="16.5" customWidth="1"/>
    <col min="20" max="20" width="21.1640625" customWidth="1"/>
    <col min="21" max="21" width="20.5" customWidth="1"/>
    <col min="22" max="22" width="20.1640625" customWidth="1"/>
    <col min="23" max="25" width="19.6640625" customWidth="1"/>
    <col min="26" max="28" width="31.5" customWidth="1"/>
    <col min="29" max="31" width="26.83203125" customWidth="1"/>
    <col min="32" max="32" width="27" customWidth="1"/>
    <col min="33" max="34" width="31" customWidth="1"/>
    <col min="35" max="36" width="20.5" customWidth="1"/>
    <col min="37" max="37" width="25.6640625" customWidth="1"/>
    <col min="38" max="38" width="9.83203125" customWidth="1"/>
    <col min="39" max="39" width="17.5" customWidth="1"/>
    <col min="40" max="40" width="7.83203125" customWidth="1"/>
    <col min="41" max="41" width="20.33203125" customWidth="1"/>
    <col min="42" max="45" width="21.33203125" customWidth="1"/>
    <col min="46" max="46" width="20.1640625" customWidth="1"/>
    <col min="47" max="47" width="12.6640625" customWidth="1"/>
    <col min="48" max="48" width="20.1640625" customWidth="1"/>
    <col min="49" max="49" width="28.1640625" customWidth="1"/>
    <col min="50" max="51" width="19.33203125" customWidth="1"/>
    <col min="52" max="52" width="19.1640625" customWidth="1"/>
    <col min="53" max="53" width="14.33203125" customWidth="1"/>
    <col min="54" max="54" width="17.6640625" customWidth="1"/>
    <col min="55" max="55" width="34.6640625" customWidth="1"/>
    <col min="56" max="56" width="15.33203125" customWidth="1"/>
    <col min="57" max="57" width="15" customWidth="1"/>
    <col min="58" max="58" width="23.33203125" style="25" customWidth="1"/>
    <col min="59" max="59" width="16.5" customWidth="1"/>
    <col min="60" max="60" width="26.83203125" customWidth="1"/>
    <col min="61" max="61" width="19.33203125" customWidth="1"/>
  </cols>
  <sheetData>
    <row r="1" spans="1:62" ht="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6" t="s">
        <v>25</v>
      </c>
      <c r="AA1" s="7" t="s">
        <v>26</v>
      </c>
      <c r="AB1" s="8" t="s">
        <v>27</v>
      </c>
      <c r="AC1" s="8" t="s">
        <v>28</v>
      </c>
      <c r="AD1" s="8" t="s">
        <v>29</v>
      </c>
      <c r="AE1" s="7" t="s">
        <v>30</v>
      </c>
      <c r="AF1" s="9" t="s">
        <v>31</v>
      </c>
      <c r="AG1" s="10" t="s">
        <v>32</v>
      </c>
      <c r="AH1" s="11" t="s">
        <v>33</v>
      </c>
      <c r="AI1" s="5" t="s">
        <v>34</v>
      </c>
      <c r="AJ1" s="5" t="s">
        <v>35</v>
      </c>
      <c r="AK1" s="12" t="s">
        <v>36</v>
      </c>
      <c r="AL1" s="12" t="s">
        <v>37</v>
      </c>
      <c r="AM1" s="12" t="s">
        <v>38</v>
      </c>
      <c r="AN1" s="13" t="s">
        <v>39</v>
      </c>
      <c r="AO1" s="14" t="s">
        <v>40</v>
      </c>
      <c r="AP1" s="14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6" t="s">
        <v>48</v>
      </c>
      <c r="AX1" s="16" t="s">
        <v>49</v>
      </c>
      <c r="AY1" s="16" t="s">
        <v>50</v>
      </c>
      <c r="AZ1" s="17" t="s">
        <v>51</v>
      </c>
      <c r="BA1" s="18" t="s">
        <v>52</v>
      </c>
      <c r="BB1" s="18" t="s">
        <v>53</v>
      </c>
      <c r="BC1" s="19" t="s">
        <v>54</v>
      </c>
      <c r="BD1" s="19" t="s">
        <v>55</v>
      </c>
      <c r="BE1" s="20" t="s">
        <v>56</v>
      </c>
      <c r="BF1" s="20" t="s">
        <v>57</v>
      </c>
      <c r="BG1" s="21" t="s">
        <v>58</v>
      </c>
      <c r="BH1" s="22" t="s">
        <v>59</v>
      </c>
      <c r="BI1" s="22" t="s">
        <v>60</v>
      </c>
      <c r="BJ1" s="22" t="s">
        <v>61</v>
      </c>
    </row>
    <row r="2" spans="1:62">
      <c r="A2" t="s">
        <v>62</v>
      </c>
      <c r="B2" t="s">
        <v>63</v>
      </c>
      <c r="C2" t="s">
        <v>64</v>
      </c>
      <c r="D2" s="23">
        <v>100</v>
      </c>
      <c r="E2" s="23">
        <v>0</v>
      </c>
      <c r="F2" s="23">
        <v>0</v>
      </c>
      <c r="G2" s="24" t="s">
        <v>65</v>
      </c>
      <c r="H2" t="s">
        <v>66</v>
      </c>
      <c r="I2" s="24" t="s">
        <v>67</v>
      </c>
      <c r="J2" s="24" t="s">
        <v>68</v>
      </c>
      <c r="K2" s="25">
        <v>100002.893764761</v>
      </c>
      <c r="L2" s="26">
        <v>2.6902468344313707E-3</v>
      </c>
      <c r="M2" s="25">
        <v>0</v>
      </c>
      <c r="N2" s="23">
        <v>0</v>
      </c>
      <c r="O2" s="25">
        <v>1</v>
      </c>
      <c r="P2" s="25">
        <v>0</v>
      </c>
      <c r="Q2" s="25">
        <v>100002.893764761</v>
      </c>
      <c r="R2" s="23">
        <v>0</v>
      </c>
      <c r="S2" s="23">
        <v>2.6902468344313707E-3</v>
      </c>
      <c r="T2" s="23">
        <v>0</v>
      </c>
      <c r="U2" s="23">
        <v>100</v>
      </c>
      <c r="V2" s="23">
        <v>0</v>
      </c>
      <c r="W2" s="25">
        <v>23338.963458071827</v>
      </c>
      <c r="X2" s="25">
        <v>786521831571.95715</v>
      </c>
      <c r="Y2" s="27">
        <v>-1.6684779999999999</v>
      </c>
      <c r="Z2" s="27">
        <v>0.32349820000000001</v>
      </c>
      <c r="AA2" s="25">
        <v>2425.4344234085038</v>
      </c>
      <c r="AB2" s="23">
        <v>0.61269529168065406</v>
      </c>
      <c r="AC2" s="25">
        <v>908.99903435064698</v>
      </c>
      <c r="AD2" s="25">
        <v>909</v>
      </c>
      <c r="AE2" s="27">
        <v>23.758154207562701</v>
      </c>
      <c r="AF2" s="25">
        <v>5.8</v>
      </c>
      <c r="AG2" s="25">
        <v>509457096430.15594</v>
      </c>
      <c r="AH2" s="28">
        <v>0.18181818181818182</v>
      </c>
      <c r="AI2" s="23"/>
      <c r="AJ2" s="23"/>
      <c r="AK2" t="s">
        <v>69</v>
      </c>
      <c r="AL2" s="25">
        <v>3</v>
      </c>
      <c r="AM2" s="25">
        <v>0</v>
      </c>
      <c r="AN2" s="25">
        <v>9</v>
      </c>
      <c r="AO2" s="27">
        <v>0.61682225552818937</v>
      </c>
      <c r="AP2" s="27">
        <v>0.20040160409271224</v>
      </c>
      <c r="AQ2" s="25">
        <v>8097280955.9019604</v>
      </c>
      <c r="AR2" s="29">
        <f t="shared" ref="AR2:AR16" si="0">SUM(AQ2/AG2)</f>
        <v>1.5893940849270431E-2</v>
      </c>
      <c r="AS2" s="25">
        <v>7185835046.0059605</v>
      </c>
      <c r="AT2" s="23">
        <f t="shared" ref="AT2:AT16" si="1">(AQ2/AW2)*100</f>
        <v>41.818383908578099</v>
      </c>
      <c r="AU2" s="25">
        <f t="shared" ref="AU2:AU16" si="2">SUM(AQ2/AY2)</f>
        <v>217.83054108773001</v>
      </c>
      <c r="AV2" s="25" t="s">
        <v>70</v>
      </c>
      <c r="AW2" s="30">
        <v>19362969582</v>
      </c>
      <c r="AX2" s="30">
        <v>563.82566266779395</v>
      </c>
      <c r="AY2" s="25">
        <v>37172386</v>
      </c>
      <c r="AZ2" s="27">
        <v>0.69353067722566897</v>
      </c>
      <c r="BA2" s="27">
        <v>1.25468841072462E-3</v>
      </c>
      <c r="BB2" s="28">
        <v>10.469329007746277</v>
      </c>
      <c r="BC2">
        <v>1.2402285464013603</v>
      </c>
      <c r="BD2" s="28">
        <v>11.709557554147636</v>
      </c>
      <c r="BF2" s="26"/>
      <c r="BH2" s="25">
        <v>27.5</v>
      </c>
      <c r="BI2">
        <v>48.885715507929966</v>
      </c>
      <c r="BJ2">
        <v>27.106000000000002</v>
      </c>
    </row>
    <row r="3" spans="1:62">
      <c r="A3" t="s">
        <v>71</v>
      </c>
      <c r="B3" t="s">
        <v>72</v>
      </c>
      <c r="C3" t="s">
        <v>73</v>
      </c>
      <c r="D3" s="23">
        <v>100</v>
      </c>
      <c r="E3" s="23">
        <v>0</v>
      </c>
      <c r="F3" s="23">
        <v>0</v>
      </c>
      <c r="G3" s="24" t="s">
        <v>65</v>
      </c>
      <c r="H3" t="s">
        <v>66</v>
      </c>
      <c r="I3" s="24" t="s">
        <v>67</v>
      </c>
      <c r="J3" s="24" t="s">
        <v>74</v>
      </c>
      <c r="K3" s="25">
        <v>100002.893764761</v>
      </c>
      <c r="L3" s="26">
        <v>3.4888267891149315E-2</v>
      </c>
      <c r="M3" s="25">
        <v>32857341.260000002</v>
      </c>
      <c r="N3" s="23">
        <v>11.463025527704669</v>
      </c>
      <c r="O3" s="25">
        <v>1</v>
      </c>
      <c r="P3" s="25">
        <v>0</v>
      </c>
      <c r="Q3" s="25">
        <v>100002.893764761</v>
      </c>
      <c r="R3" s="23">
        <v>0</v>
      </c>
      <c r="S3" s="23">
        <v>3.4888267891149315E-2</v>
      </c>
      <c r="T3" s="23">
        <v>0</v>
      </c>
      <c r="U3" s="23">
        <v>100</v>
      </c>
      <c r="V3" s="23">
        <v>0</v>
      </c>
      <c r="W3" s="25">
        <v>23338.963458071827</v>
      </c>
      <c r="X3" s="25">
        <v>786521831571.95715</v>
      </c>
      <c r="Y3" s="27">
        <v>-0.39224300000000001</v>
      </c>
      <c r="Z3" s="27">
        <v>0.32349820000000001</v>
      </c>
      <c r="AA3" s="25">
        <v>3104.8697016296987</v>
      </c>
      <c r="AB3" s="23">
        <v>0.61269529168065406</v>
      </c>
      <c r="AC3" s="25">
        <v>908.99903435064698</v>
      </c>
      <c r="AD3" s="25">
        <v>909</v>
      </c>
      <c r="AE3" s="27">
        <v>23.758154207562701</v>
      </c>
      <c r="AF3" s="25">
        <v>5.8</v>
      </c>
      <c r="AG3" s="25">
        <v>509457096430.15594</v>
      </c>
      <c r="AH3" s="28">
        <v>0.18181818181818182</v>
      </c>
      <c r="AI3" s="23"/>
      <c r="AJ3" s="23"/>
      <c r="AK3" t="s">
        <v>75</v>
      </c>
      <c r="AL3" s="25">
        <v>0</v>
      </c>
      <c r="AM3" s="25">
        <v>1</v>
      </c>
      <c r="AN3" s="25">
        <v>19</v>
      </c>
      <c r="AO3" s="27">
        <v>7.9747279720094362</v>
      </c>
      <c r="AP3" s="27">
        <v>-2.9884692524576283E-2</v>
      </c>
      <c r="AQ3" s="25">
        <v>3588583656.8277998</v>
      </c>
      <c r="AR3" s="29">
        <f t="shared" si="0"/>
        <v>7.0439369320273604E-3</v>
      </c>
      <c r="AS3" s="25">
        <v>3523758656.8277998</v>
      </c>
      <c r="AT3" s="23">
        <f t="shared" si="1"/>
        <v>23.761519241512048</v>
      </c>
      <c r="AU3" s="25">
        <f t="shared" si="2"/>
        <v>1251.9584509596089</v>
      </c>
      <c r="AV3" s="25" t="s">
        <v>76</v>
      </c>
      <c r="AW3" s="30">
        <v>15102500898</v>
      </c>
      <c r="AX3" s="30">
        <v>5079.4011199063116</v>
      </c>
      <c r="AY3" s="25">
        <v>2866376</v>
      </c>
      <c r="AZ3" s="27">
        <v>1.6988592217087199</v>
      </c>
      <c r="BA3" s="27">
        <v>1.36575244280874</v>
      </c>
      <c r="BB3" s="28">
        <v>1.6631782987703778</v>
      </c>
      <c r="BC3">
        <v>4.8340275295442217</v>
      </c>
      <c r="BD3" s="28">
        <v>6.4972058283145993</v>
      </c>
      <c r="BE3" s="23">
        <v>4.9513553438751252E-2</v>
      </c>
      <c r="BF3" s="26">
        <v>8.0812687988727774E-2</v>
      </c>
      <c r="BH3" s="25">
        <v>39.707367366314791</v>
      </c>
      <c r="BI3">
        <v>64.353003201449255</v>
      </c>
      <c r="BJ3">
        <v>30.038</v>
      </c>
    </row>
    <row r="4" spans="1:62">
      <c r="A4" t="s">
        <v>77</v>
      </c>
      <c r="B4" t="s">
        <v>78</v>
      </c>
      <c r="C4" t="s">
        <v>79</v>
      </c>
      <c r="D4" s="23">
        <v>58.78</v>
      </c>
      <c r="E4" s="23">
        <v>14.93</v>
      </c>
      <c r="F4" s="23">
        <v>26.3</v>
      </c>
      <c r="G4" s="24" t="s">
        <v>65</v>
      </c>
      <c r="H4" t="s">
        <v>80</v>
      </c>
      <c r="I4" s="24" t="s">
        <v>81</v>
      </c>
      <c r="J4" s="24" t="s">
        <v>68</v>
      </c>
      <c r="K4" s="25">
        <v>4021501944.13906</v>
      </c>
      <c r="L4" s="26">
        <v>95.232099307768706</v>
      </c>
      <c r="M4" s="25">
        <v>943295731.86399496</v>
      </c>
      <c r="N4" s="23">
        <v>22.337930967405747</v>
      </c>
      <c r="O4" s="25">
        <v>9</v>
      </c>
      <c r="P4" s="25">
        <v>4013138290.5225091</v>
      </c>
      <c r="Q4" s="25">
        <v>8363653.6165527301</v>
      </c>
      <c r="R4" s="23">
        <v>95.034041889706799</v>
      </c>
      <c r="S4" s="23">
        <v>0.19805741806195845</v>
      </c>
      <c r="T4" s="23">
        <v>99.792026617598879</v>
      </c>
      <c r="U4" s="23">
        <v>0.2079733824011181</v>
      </c>
      <c r="V4" s="23">
        <v>19.92746815445534</v>
      </c>
      <c r="W4" s="25">
        <v>33291.389374755148</v>
      </c>
      <c r="X4" s="25">
        <v>1171993862386.2876</v>
      </c>
      <c r="Y4" s="27">
        <v>-0.77530889999999997</v>
      </c>
      <c r="Z4" s="27">
        <v>1.1392134722346496</v>
      </c>
      <c r="AA4" s="25">
        <v>1256.8477261375679</v>
      </c>
      <c r="AB4" s="23">
        <v>9.8965985727218211</v>
      </c>
      <c r="AC4" s="25">
        <v>1990.7986419884278</v>
      </c>
      <c r="AD4" s="25">
        <v>1990.7986419195868</v>
      </c>
      <c r="AE4" s="27">
        <v>0.51125830928473437</v>
      </c>
      <c r="AF4" s="25">
        <v>93.171337334604218</v>
      </c>
      <c r="AG4" s="25">
        <v>60174760236.408516</v>
      </c>
      <c r="AH4" s="28">
        <v>0.54479364597648305</v>
      </c>
      <c r="AI4" s="23">
        <v>100</v>
      </c>
      <c r="AJ4" s="23">
        <v>0</v>
      </c>
      <c r="AK4" t="s">
        <v>69</v>
      </c>
      <c r="AL4" s="25">
        <v>3</v>
      </c>
      <c r="AM4" s="25">
        <v>0</v>
      </c>
      <c r="AN4" s="25">
        <v>12</v>
      </c>
      <c r="AO4" s="27">
        <v>0.86690529054401844</v>
      </c>
      <c r="AP4" s="27">
        <v>0.86690529054401844</v>
      </c>
      <c r="AQ4" s="25">
        <v>104852543743.412</v>
      </c>
      <c r="AR4" s="29">
        <f t="shared" si="0"/>
        <v>1.7424671628350146</v>
      </c>
      <c r="AS4" s="25">
        <v>97614427695.378693</v>
      </c>
      <c r="AT4" s="23">
        <f t="shared" si="1"/>
        <v>60.344009336785639</v>
      </c>
      <c r="AU4" s="25">
        <f t="shared" si="2"/>
        <v>2482.9847149514371</v>
      </c>
      <c r="AV4" s="25" t="s">
        <v>82</v>
      </c>
      <c r="AW4" s="30">
        <v>173758000000</v>
      </c>
      <c r="AX4" s="30">
        <v>4764.3756363797675</v>
      </c>
      <c r="AY4" s="25">
        <v>42228429</v>
      </c>
      <c r="AZ4" s="27">
        <v>14.706163078181</v>
      </c>
      <c r="BA4" s="27">
        <v>12.313696684500799</v>
      </c>
      <c r="BB4" s="28">
        <v>94.51674062181759</v>
      </c>
      <c r="BC4">
        <v>0.16514181778603401</v>
      </c>
      <c r="BD4" s="28">
        <v>94.681882439603626</v>
      </c>
      <c r="BE4" s="23">
        <v>0.60126989810484444</v>
      </c>
      <c r="BF4" s="26">
        <v>6.0755207325690251E-2</v>
      </c>
      <c r="BG4">
        <f t="shared" ref="BG4:BG9" si="3">SUM(AN4/V4)</f>
        <v>0.60218387539197071</v>
      </c>
      <c r="BH4" s="25">
        <v>31.7</v>
      </c>
      <c r="BI4">
        <v>46.528581066197148</v>
      </c>
      <c r="BJ4">
        <v>44.444000000000003</v>
      </c>
    </row>
    <row r="5" spans="1:62">
      <c r="A5" t="s">
        <v>83</v>
      </c>
      <c r="B5" t="s">
        <v>84</v>
      </c>
      <c r="C5" t="s">
        <v>85</v>
      </c>
      <c r="D5" s="23">
        <v>0.08</v>
      </c>
      <c r="E5" s="23">
        <v>99.29</v>
      </c>
      <c r="F5" s="23">
        <v>0.62</v>
      </c>
      <c r="G5" s="24" t="s">
        <v>86</v>
      </c>
      <c r="H5" t="s">
        <v>87</v>
      </c>
      <c r="I5" s="24" t="s">
        <v>88</v>
      </c>
      <c r="J5" s="24" t="s">
        <v>68</v>
      </c>
      <c r="K5" s="25">
        <v>3790025520.7403698</v>
      </c>
      <c r="L5" s="26">
        <v>123.01378766705078</v>
      </c>
      <c r="M5" s="25">
        <v>196771691.18164</v>
      </c>
      <c r="N5" s="23">
        <v>6.3866670304574242</v>
      </c>
      <c r="O5" s="25">
        <v>5</v>
      </c>
      <c r="P5" s="25">
        <v>409403882.46811551</v>
      </c>
      <c r="Q5" s="25">
        <v>3380621638.2722502</v>
      </c>
      <c r="R5" s="23">
        <v>13.288122201921439</v>
      </c>
      <c r="S5" s="23">
        <v>109.72566546512921</v>
      </c>
      <c r="T5" s="23">
        <v>10.802140519310809</v>
      </c>
      <c r="U5" s="23">
        <v>89.197859480689203</v>
      </c>
      <c r="V5" s="23">
        <v>9.283768105697753</v>
      </c>
      <c r="W5" s="25">
        <v>60017.241238052171</v>
      </c>
      <c r="X5" s="25">
        <v>362043080042.3949</v>
      </c>
      <c r="Y5" s="27">
        <v>-1.0480229999999999</v>
      </c>
      <c r="Z5" s="27">
        <v>2.1100964263717596</v>
      </c>
      <c r="AA5" s="25">
        <v>9638.4458665936872</v>
      </c>
      <c r="AB5" s="23">
        <v>46.747858062847492</v>
      </c>
      <c r="AC5" s="25">
        <v>1550.1905703625034</v>
      </c>
      <c r="AD5" s="25">
        <v>1550.1905704686988</v>
      </c>
      <c r="AE5" s="27">
        <v>5.3048255565963619E-2</v>
      </c>
      <c r="AF5" s="25">
        <v>101.14683749076083</v>
      </c>
      <c r="AG5" s="25">
        <v>258531345013.13037</v>
      </c>
      <c r="AH5" s="28">
        <v>2.2385945658859647</v>
      </c>
      <c r="AI5" s="23">
        <v>100</v>
      </c>
      <c r="AJ5" s="23">
        <v>0</v>
      </c>
      <c r="AK5" t="s">
        <v>69</v>
      </c>
      <c r="AL5" s="25">
        <v>3</v>
      </c>
      <c r="AM5" s="25">
        <v>0</v>
      </c>
      <c r="AN5" s="25">
        <v>8</v>
      </c>
      <c r="AO5" s="27">
        <v>-5.4207449635867899</v>
      </c>
      <c r="AP5" s="27">
        <v>5.4034176072184298E-3</v>
      </c>
      <c r="AQ5" s="25">
        <v>17455327770.6619</v>
      </c>
      <c r="AR5" s="29">
        <f t="shared" si="0"/>
        <v>6.7517258960515497E-2</v>
      </c>
      <c r="AS5" s="25">
        <v>17455327770.6619</v>
      </c>
      <c r="AT5" s="23">
        <f t="shared" si="1"/>
        <v>16.506064028389233</v>
      </c>
      <c r="AU5" s="25">
        <f t="shared" si="2"/>
        <v>566.55185361905421</v>
      </c>
      <c r="AV5" s="25" t="s">
        <v>89</v>
      </c>
      <c r="AW5" s="30">
        <v>105751000000</v>
      </c>
      <c r="AX5" s="30">
        <v>3229.6197397511719</v>
      </c>
      <c r="AY5" s="25">
        <v>30809762</v>
      </c>
      <c r="AZ5" s="27">
        <v>16.350120013347201</v>
      </c>
      <c r="BA5" s="27">
        <v>15.7539134214684</v>
      </c>
      <c r="BB5" s="28">
        <v>95.827420130774883</v>
      </c>
      <c r="BC5">
        <v>3.2888775257853458</v>
      </c>
      <c r="BD5" s="28">
        <v>99.116297656560235</v>
      </c>
      <c r="BE5" s="23">
        <v>23.052978770544673</v>
      </c>
      <c r="BF5" s="26">
        <v>0.49313443921970523</v>
      </c>
      <c r="BG5">
        <f t="shared" si="3"/>
        <v>0.86171906804631815</v>
      </c>
      <c r="BH5" s="25">
        <v>12.8</v>
      </c>
      <c r="BI5">
        <v>48.515521188919912</v>
      </c>
      <c r="BJ5">
        <v>28.925999999999998</v>
      </c>
    </row>
    <row r="6" spans="1:62">
      <c r="A6" t="s">
        <v>90</v>
      </c>
      <c r="B6" t="s">
        <v>91</v>
      </c>
      <c r="C6" t="s">
        <v>92</v>
      </c>
      <c r="D6" s="23">
        <v>0</v>
      </c>
      <c r="E6" s="23">
        <v>75.78</v>
      </c>
      <c r="F6" s="23">
        <v>24.22</v>
      </c>
      <c r="G6" s="24" t="s">
        <v>86</v>
      </c>
      <c r="H6" t="s">
        <v>93</v>
      </c>
      <c r="I6" s="24" t="s">
        <v>88</v>
      </c>
      <c r="J6" s="24" t="s">
        <v>74</v>
      </c>
      <c r="K6" s="25">
        <v>464616205.64409101</v>
      </c>
      <c r="L6" s="26">
        <v>10.442103737762725</v>
      </c>
      <c r="M6" s="25">
        <v>1416562139.79526</v>
      </c>
      <c r="N6" s="23">
        <v>31.836790527406283</v>
      </c>
      <c r="O6" s="25">
        <v>3</v>
      </c>
      <c r="P6" s="25">
        <v>464616205.64409101</v>
      </c>
      <c r="Q6" s="25">
        <v>0</v>
      </c>
      <c r="R6" s="23">
        <v>10.442103737762725</v>
      </c>
      <c r="S6" s="23">
        <v>0</v>
      </c>
      <c r="T6" s="23">
        <v>100</v>
      </c>
      <c r="U6" s="23">
        <v>0</v>
      </c>
      <c r="V6" s="23">
        <v>18.023436078752788</v>
      </c>
      <c r="W6" s="25">
        <v>61516.221882278376</v>
      </c>
      <c r="X6" s="25">
        <v>20037014576002.574</v>
      </c>
      <c r="Y6" s="27">
        <v>-0.24000779999999999</v>
      </c>
      <c r="Z6" s="27">
        <v>1.5523007162619491</v>
      </c>
      <c r="AA6" s="25">
        <v>8228.1831762640777</v>
      </c>
      <c r="AB6" s="23">
        <v>18.570047411217125</v>
      </c>
      <c r="AC6" s="25">
        <v>286579.72194107907</v>
      </c>
      <c r="AD6" s="25">
        <v>286579.72216060717</v>
      </c>
      <c r="AE6" s="27">
        <v>0.70748286416192807</v>
      </c>
      <c r="AF6" s="25">
        <v>103.78661025126492</v>
      </c>
      <c r="AG6" s="25">
        <v>440746639170.39966</v>
      </c>
      <c r="AH6" s="28">
        <v>0.5</v>
      </c>
      <c r="AI6" s="23"/>
      <c r="AJ6" s="23"/>
      <c r="AK6" t="s">
        <v>94</v>
      </c>
      <c r="AL6" s="25">
        <v>2</v>
      </c>
      <c r="AM6" s="25">
        <v>1</v>
      </c>
      <c r="AN6" s="25">
        <v>19</v>
      </c>
      <c r="AO6" s="27">
        <v>2.2838059425056576</v>
      </c>
      <c r="AP6" s="27">
        <v>0.34666655089086829</v>
      </c>
      <c r="AQ6" s="25">
        <v>55314409205.218903</v>
      </c>
      <c r="AR6" s="29">
        <f t="shared" si="0"/>
        <v>0.12550160180310183</v>
      </c>
      <c r="AS6" s="25">
        <v>53030809531.890404</v>
      </c>
      <c r="AT6" s="23">
        <f t="shared" si="1"/>
        <v>10.640005463887054</v>
      </c>
      <c r="AU6" s="25">
        <f t="shared" si="2"/>
        <v>1243.1740264273303</v>
      </c>
      <c r="AV6" s="25" t="s">
        <v>95</v>
      </c>
      <c r="AW6" s="30">
        <v>519872000000</v>
      </c>
      <c r="AX6" s="30">
        <v>10043.508552082294</v>
      </c>
      <c r="AY6" s="25">
        <v>44494502</v>
      </c>
      <c r="AZ6" s="27">
        <v>1.3228127479540801</v>
      </c>
      <c r="BA6" s="27">
        <v>0.73582402708323003</v>
      </c>
      <c r="BB6" s="28">
        <v>4.2861030465106804</v>
      </c>
      <c r="BC6">
        <v>3.3200668011681116</v>
      </c>
      <c r="BD6" s="28">
        <v>7.6061698476787925</v>
      </c>
      <c r="BE6" s="23">
        <v>5.334288405927988</v>
      </c>
      <c r="BF6" s="26">
        <v>0.28725227716466911</v>
      </c>
      <c r="BG6">
        <f t="shared" si="3"/>
        <v>1.0541830046712597</v>
      </c>
      <c r="BH6" s="25">
        <v>38.193866433674813</v>
      </c>
      <c r="BI6">
        <v>50.409087664108959</v>
      </c>
      <c r="BJ6">
        <v>43.947000000000003</v>
      </c>
    </row>
    <row r="7" spans="1:62">
      <c r="A7" t="s">
        <v>96</v>
      </c>
      <c r="B7" t="s">
        <v>97</v>
      </c>
      <c r="C7" t="s">
        <v>98</v>
      </c>
      <c r="D7" s="23">
        <v>45.2</v>
      </c>
      <c r="E7" s="23">
        <v>0.95</v>
      </c>
      <c r="F7" s="23">
        <v>53.85</v>
      </c>
      <c r="G7" s="24" t="s">
        <v>99</v>
      </c>
      <c r="H7" t="s">
        <v>100</v>
      </c>
      <c r="I7" s="24" t="s">
        <v>101</v>
      </c>
      <c r="J7" s="24" t="s">
        <v>74</v>
      </c>
      <c r="K7" s="25">
        <v>2608845109.2392998</v>
      </c>
      <c r="L7" s="26">
        <v>104.38566705058251</v>
      </c>
      <c r="M7" s="25">
        <v>109794019972.327</v>
      </c>
      <c r="N7" s="23">
        <v>4393.1017492710271</v>
      </c>
      <c r="O7" s="25">
        <v>5</v>
      </c>
      <c r="P7" s="25">
        <v>2598105907.9415755</v>
      </c>
      <c r="Q7" s="25">
        <v>10739201.297728101</v>
      </c>
      <c r="R7" s="23">
        <v>103.95596783728567</v>
      </c>
      <c r="S7" s="23">
        <v>0.42969921329699079</v>
      </c>
      <c r="T7" s="23">
        <v>99.588354200880119</v>
      </c>
      <c r="U7" s="23">
        <v>0.41164579911988242</v>
      </c>
      <c r="V7" s="23">
        <v>19.789037626251837</v>
      </c>
      <c r="W7" s="25">
        <v>43852.072524786665</v>
      </c>
      <c r="X7" s="25">
        <v>684173205656.297</v>
      </c>
      <c r="Y7" s="27">
        <v>1.715279</v>
      </c>
      <c r="Z7" s="27">
        <v>1.6404155938791749</v>
      </c>
      <c r="AA7" s="25">
        <v>4049.889283295503</v>
      </c>
      <c r="AB7" s="23">
        <v>11.128295707351546</v>
      </c>
      <c r="AC7" s="25">
        <v>6274.7311920361844</v>
      </c>
      <c r="AD7" s="25">
        <v>6486.305204164647</v>
      </c>
      <c r="AE7" s="27">
        <v>0.98981174398917149</v>
      </c>
      <c r="AF7" s="25">
        <v>35.868327373131216</v>
      </c>
      <c r="AG7" s="25">
        <v>37436499735.709846</v>
      </c>
      <c r="AH7" s="28">
        <v>0.5</v>
      </c>
      <c r="AI7" s="23">
        <v>100</v>
      </c>
      <c r="AJ7" s="23">
        <v>0</v>
      </c>
      <c r="AK7" t="s">
        <v>75</v>
      </c>
      <c r="AL7" s="25">
        <v>0</v>
      </c>
      <c r="AM7" s="25">
        <v>1</v>
      </c>
      <c r="AN7" s="25">
        <v>20</v>
      </c>
      <c r="AO7" s="27">
        <v>4.2079224921561496</v>
      </c>
      <c r="AP7" s="27">
        <v>4.456714906996917E-2</v>
      </c>
      <c r="AQ7" s="25">
        <v>66597718118.181801</v>
      </c>
      <c r="AR7" s="29">
        <f t="shared" si="0"/>
        <v>1.7789515202634105</v>
      </c>
      <c r="AS7" s="25">
        <v>63561315118.181801</v>
      </c>
      <c r="AT7" s="23">
        <f t="shared" si="1"/>
        <v>4.6445162227618244</v>
      </c>
      <c r="AU7" s="25">
        <f t="shared" si="2"/>
        <v>2664.7221045024503</v>
      </c>
      <c r="AV7" s="25" t="s">
        <v>102</v>
      </c>
      <c r="AW7" s="30">
        <v>1433900000000</v>
      </c>
      <c r="AX7" s="30">
        <v>56842.30551221245</v>
      </c>
      <c r="AY7" s="25">
        <v>24992369</v>
      </c>
      <c r="AZ7" s="27">
        <v>7.2076893196089804</v>
      </c>
      <c r="BA7" s="27">
        <v>0.212180595930196</v>
      </c>
      <c r="BB7" s="28">
        <v>24.448890698914344</v>
      </c>
      <c r="BC7">
        <v>30.730873688230297</v>
      </c>
      <c r="BD7" s="28">
        <v>55.179764387144644</v>
      </c>
      <c r="BE7" s="23">
        <v>16.708317731511098</v>
      </c>
      <c r="BF7" s="26">
        <v>1.5014264691468697</v>
      </c>
      <c r="BG7">
        <f t="shared" si="3"/>
        <v>1.0106605676199385</v>
      </c>
      <c r="BH7" s="25">
        <v>74.811725121933932</v>
      </c>
      <c r="BI7">
        <v>81.015797056775185</v>
      </c>
      <c r="BJ7">
        <v>37.249000000000002</v>
      </c>
    </row>
    <row r="8" spans="1:62">
      <c r="A8" t="s">
        <v>103</v>
      </c>
      <c r="B8" t="s">
        <v>104</v>
      </c>
      <c r="C8" t="s">
        <v>105</v>
      </c>
      <c r="D8" s="23">
        <v>1.33</v>
      </c>
      <c r="E8" s="23">
        <v>6.84</v>
      </c>
      <c r="F8" s="23">
        <v>91.83</v>
      </c>
      <c r="G8" s="24" t="s">
        <v>99</v>
      </c>
      <c r="H8" t="s">
        <v>106</v>
      </c>
      <c r="I8" s="24" t="s">
        <v>107</v>
      </c>
      <c r="J8" s="24" t="s">
        <v>74</v>
      </c>
      <c r="K8" s="25">
        <v>6852331442.6752501</v>
      </c>
      <c r="L8" s="26">
        <v>774.53405503732495</v>
      </c>
      <c r="M8" s="25">
        <v>30953275195.751499</v>
      </c>
      <c r="N8" s="23">
        <v>3498.7165980826685</v>
      </c>
      <c r="O8" s="25">
        <v>19</v>
      </c>
      <c r="P8" s="25">
        <v>6738320401.0752449</v>
      </c>
      <c r="Q8" s="25">
        <v>114011041.59999999</v>
      </c>
      <c r="R8" s="23">
        <v>761.64713689738664</v>
      </c>
      <c r="S8" s="23">
        <v>12.886918139937698</v>
      </c>
      <c r="T8" s="23">
        <v>98.336171527110352</v>
      </c>
      <c r="U8" s="23">
        <v>1.6638284728896371</v>
      </c>
      <c r="V8" s="23">
        <v>19.432158403445197</v>
      </c>
      <c r="W8" s="25">
        <v>31435.640183321062</v>
      </c>
      <c r="X8" s="25">
        <v>2047048753202.7664</v>
      </c>
      <c r="Y8" s="27">
        <v>1.875834</v>
      </c>
      <c r="Z8" s="27">
        <v>1.0509646411927711</v>
      </c>
      <c r="AA8" s="25">
        <v>513.14623728003232</v>
      </c>
      <c r="AB8" s="23">
        <v>12.752479745488245</v>
      </c>
      <c r="AC8" s="25">
        <v>24222.760115381676</v>
      </c>
      <c r="AD8" s="25">
        <v>25763.691572920092</v>
      </c>
      <c r="AE8" s="27">
        <v>0.49167289666500352</v>
      </c>
      <c r="AF8" s="25">
        <v>66.501509949881012</v>
      </c>
      <c r="AG8" s="25">
        <v>116584624978.48932</v>
      </c>
      <c r="AH8" s="28">
        <v>0.60402627184069257</v>
      </c>
      <c r="AI8" s="23">
        <v>98.0166120915422</v>
      </c>
      <c r="AJ8" s="23">
        <v>1.9833879084577977</v>
      </c>
      <c r="AK8" t="s">
        <v>108</v>
      </c>
      <c r="AL8" s="25">
        <v>1</v>
      </c>
      <c r="AM8" s="25">
        <v>1</v>
      </c>
      <c r="AN8" s="25">
        <v>20</v>
      </c>
      <c r="AO8" s="27">
        <v>0.92696632281172098</v>
      </c>
      <c r="AP8" s="27">
        <v>1.6015918946012224</v>
      </c>
      <c r="AQ8" s="25">
        <v>21565331649.2621</v>
      </c>
      <c r="AR8" s="29">
        <f t="shared" si="0"/>
        <v>0.18497577749416833</v>
      </c>
      <c r="AS8" s="25">
        <v>9894238649.2620697</v>
      </c>
      <c r="AT8" s="23">
        <f t="shared" si="1"/>
        <v>4.7366560028777736</v>
      </c>
      <c r="AU8" s="25">
        <f t="shared" si="2"/>
        <v>2437.5767445374199</v>
      </c>
      <c r="AV8" s="25" t="s">
        <v>109</v>
      </c>
      <c r="AW8" s="30">
        <v>455286000000</v>
      </c>
      <c r="AX8" s="30">
        <v>50019.870212528069</v>
      </c>
      <c r="AY8" s="25">
        <v>8847037</v>
      </c>
      <c r="AZ8" s="27">
        <v>0.139470140499318</v>
      </c>
      <c r="BA8" s="27">
        <v>3.15537957214575E-2</v>
      </c>
      <c r="BB8" s="28">
        <v>2.047785859480824</v>
      </c>
      <c r="BC8">
        <v>3.3229961278423978</v>
      </c>
      <c r="BD8" s="28">
        <v>5.3707819873232214</v>
      </c>
      <c r="BE8" s="23">
        <v>11.638525816783204</v>
      </c>
      <c r="BF8" s="26">
        <v>0.91264805348158651</v>
      </c>
      <c r="BG8">
        <f t="shared" si="3"/>
        <v>1.0292217459720856</v>
      </c>
      <c r="BH8" s="25">
        <v>75.246671695487365</v>
      </c>
      <c r="BI8">
        <v>72.265759166485196</v>
      </c>
      <c r="BJ8">
        <v>51.939</v>
      </c>
    </row>
    <row r="9" spans="1:62">
      <c r="A9" t="s">
        <v>110</v>
      </c>
      <c r="B9" t="s">
        <v>111</v>
      </c>
      <c r="C9" t="s">
        <v>112</v>
      </c>
      <c r="D9" s="23">
        <v>1</v>
      </c>
      <c r="E9" s="23">
        <v>0.03</v>
      </c>
      <c r="F9" s="23">
        <v>98.97</v>
      </c>
      <c r="G9" s="24" t="s">
        <v>99</v>
      </c>
      <c r="H9" t="s">
        <v>113</v>
      </c>
      <c r="I9" s="24" t="s">
        <v>107</v>
      </c>
      <c r="J9" s="24" t="s">
        <v>68</v>
      </c>
      <c r="K9" s="25">
        <v>28875916869.442299</v>
      </c>
      <c r="L9" s="26">
        <v>2904.339853141355</v>
      </c>
      <c r="M9" s="25">
        <v>19758450.5073715</v>
      </c>
      <c r="N9" s="23">
        <v>1.9873050440039028</v>
      </c>
      <c r="O9" s="25">
        <v>6</v>
      </c>
      <c r="P9" s="25">
        <v>23279735337.276398</v>
      </c>
      <c r="Q9" s="25">
        <v>5596181532.1658554</v>
      </c>
      <c r="R9" s="23">
        <v>2341.4758885867641</v>
      </c>
      <c r="S9" s="23">
        <v>562.863964554586</v>
      </c>
      <c r="T9" s="23">
        <v>80.619900114451511</v>
      </c>
      <c r="U9" s="23">
        <v>19.380099885548489</v>
      </c>
      <c r="V9" s="23">
        <v>2.0532271246544456</v>
      </c>
      <c r="W9" s="25">
        <v>37296.809260764589</v>
      </c>
      <c r="X9" s="25">
        <v>113782041179.34962</v>
      </c>
      <c r="Y9" s="27">
        <v>-0.60021760000000002</v>
      </c>
      <c r="Z9" s="27">
        <v>1.2103957481483776</v>
      </c>
      <c r="AA9" s="25">
        <v>3807.9220894822151</v>
      </c>
      <c r="AB9" s="23">
        <v>35.12975496947454</v>
      </c>
      <c r="AC9" s="25">
        <v>592.31461176702396</v>
      </c>
      <c r="AD9" s="25">
        <v>592.31461175795232</v>
      </c>
      <c r="AE9" s="27">
        <v>0.12194368747141188</v>
      </c>
      <c r="AF9" s="25">
        <v>69.351492889671178</v>
      </c>
      <c r="AG9" s="25">
        <v>74728336313.356903</v>
      </c>
      <c r="AH9" s="28">
        <v>1.2869896400132619</v>
      </c>
      <c r="AI9" s="23">
        <v>100</v>
      </c>
      <c r="AJ9" s="23">
        <v>0</v>
      </c>
      <c r="AK9" t="s">
        <v>69</v>
      </c>
      <c r="AL9" s="25">
        <v>3</v>
      </c>
      <c r="AM9" s="25">
        <v>0</v>
      </c>
      <c r="AN9" s="25">
        <v>3</v>
      </c>
      <c r="AO9" s="27">
        <v>2.9889477325018921</v>
      </c>
      <c r="AP9" s="27">
        <v>3.7513733564586227</v>
      </c>
      <c r="AQ9" s="25">
        <v>6680532216.7133999</v>
      </c>
      <c r="AR9" s="29">
        <f t="shared" si="0"/>
        <v>8.9397577228269229E-2</v>
      </c>
      <c r="AS9" s="25">
        <v>6680448851.7634001</v>
      </c>
      <c r="AT9" s="23">
        <f t="shared" si="1"/>
        <v>14.232209611810752</v>
      </c>
      <c r="AU9" s="25">
        <f t="shared" si="2"/>
        <v>671.92796145385978</v>
      </c>
      <c r="AV9" s="25" t="s">
        <v>114</v>
      </c>
      <c r="AW9" s="30">
        <v>46939529412</v>
      </c>
      <c r="AX9" s="30">
        <v>5768.9924053843688</v>
      </c>
      <c r="AY9" s="25">
        <v>9942334</v>
      </c>
      <c r="AZ9" s="27">
        <v>21.0190254292548</v>
      </c>
      <c r="BA9" s="27">
        <v>17.867932360284499</v>
      </c>
      <c r="BB9" s="28">
        <v>92.216022352600973</v>
      </c>
      <c r="BC9">
        <v>1.2238767531570633</v>
      </c>
      <c r="BD9" s="28">
        <v>93.43989910575803</v>
      </c>
      <c r="BE9" s="23">
        <v>4.0139598690118632</v>
      </c>
      <c r="BF9" s="26">
        <v>0.1142609697249449</v>
      </c>
      <c r="BG9">
        <f t="shared" si="3"/>
        <v>1.4611145371970939</v>
      </c>
      <c r="BH9" s="25">
        <v>37.6</v>
      </c>
      <c r="BI9">
        <v>63.599004345201706</v>
      </c>
      <c r="BJ9">
        <v>38.543999999999997</v>
      </c>
    </row>
    <row r="10" spans="1:62">
      <c r="A10" t="s">
        <v>115</v>
      </c>
      <c r="B10" t="s">
        <v>116</v>
      </c>
      <c r="C10" t="s">
        <v>117</v>
      </c>
      <c r="D10" s="23">
        <v>100</v>
      </c>
      <c r="E10" s="23">
        <v>0</v>
      </c>
      <c r="F10" s="23">
        <v>0</v>
      </c>
      <c r="G10" s="24" t="s">
        <v>65</v>
      </c>
      <c r="H10" t="s">
        <v>66</v>
      </c>
      <c r="I10" s="24" t="s">
        <v>67</v>
      </c>
      <c r="J10" s="24" t="s">
        <v>68</v>
      </c>
      <c r="K10" s="25">
        <v>6299999.8033046704</v>
      </c>
      <c r="L10" s="26">
        <v>16.336479108247772</v>
      </c>
      <c r="M10" s="25">
        <v>0</v>
      </c>
      <c r="N10" s="23">
        <v>0</v>
      </c>
      <c r="O10" s="25">
        <v>1</v>
      </c>
      <c r="P10" s="25">
        <v>6299999.8033046704</v>
      </c>
      <c r="Q10" s="25">
        <v>0</v>
      </c>
      <c r="R10" s="23">
        <v>16.336479108247772</v>
      </c>
      <c r="S10" s="23">
        <v>0</v>
      </c>
      <c r="T10" s="23">
        <v>100</v>
      </c>
      <c r="U10" s="23">
        <v>0</v>
      </c>
      <c r="V10" s="23">
        <v>17.999999438013344</v>
      </c>
      <c r="W10" s="25">
        <v>62794.585652239766</v>
      </c>
      <c r="X10" s="25">
        <v>20544343456936.5</v>
      </c>
      <c r="Y10" s="27">
        <v>9.6994700000000003E-2</v>
      </c>
      <c r="Z10" s="27">
        <v>1.5769979999999999</v>
      </c>
      <c r="AA10" s="25">
        <v>1534.4299520928232</v>
      </c>
      <c r="AB10" s="23">
        <v>18.895635392895617</v>
      </c>
      <c r="AC10" s="25">
        <v>293903.99082388188</v>
      </c>
      <c r="AD10" s="25">
        <v>293904</v>
      </c>
      <c r="AE10" s="27">
        <v>0.47310855227331899</v>
      </c>
      <c r="AF10" s="25">
        <v>105.8</v>
      </c>
      <c r="AG10" s="25">
        <v>451285263406.23999</v>
      </c>
      <c r="AH10" s="28">
        <v>0.72393119308917131</v>
      </c>
      <c r="AI10" s="23"/>
      <c r="AJ10" s="23"/>
      <c r="AK10" t="s">
        <v>75</v>
      </c>
      <c r="AL10" s="25">
        <v>0</v>
      </c>
      <c r="AM10" s="25">
        <v>1</v>
      </c>
      <c r="AN10" s="25"/>
      <c r="AO10" s="27">
        <v>3.9551264777630255</v>
      </c>
      <c r="AP10" s="27">
        <v>7.5882329268783462</v>
      </c>
      <c r="AQ10" s="25">
        <v>1413972940.85571</v>
      </c>
      <c r="AR10" s="29">
        <f t="shared" si="0"/>
        <v>3.1332131924345012E-3</v>
      </c>
      <c r="AS10" s="25">
        <v>1413972940.85571</v>
      </c>
      <c r="AT10" s="23">
        <f t="shared" si="1"/>
        <v>11.380521878994809</v>
      </c>
      <c r="AU10" s="25">
        <f t="shared" si="2"/>
        <v>3666.5619252559641</v>
      </c>
      <c r="AV10" s="25" t="s">
        <v>95</v>
      </c>
      <c r="AW10" s="30">
        <v>12424500000</v>
      </c>
      <c r="AX10" s="30">
        <v>27261.214482212872</v>
      </c>
      <c r="AY10" s="25">
        <v>385640</v>
      </c>
      <c r="AZ10" s="27">
        <v>1.50773200629911E-2</v>
      </c>
      <c r="BA10" s="27">
        <v>0</v>
      </c>
      <c r="BB10" s="28"/>
      <c r="BC10">
        <v>10.219792843495686</v>
      </c>
      <c r="BD10" s="28">
        <v>10.219792843495686</v>
      </c>
      <c r="BF10" s="26"/>
      <c r="BH10" s="25">
        <v>38.200000000000003</v>
      </c>
      <c r="BI10">
        <v>61.081740818021814</v>
      </c>
      <c r="BJ10">
        <v>24.204999999999998</v>
      </c>
    </row>
    <row r="11" spans="1:62">
      <c r="A11" t="s">
        <v>118</v>
      </c>
      <c r="B11" t="s">
        <v>119</v>
      </c>
      <c r="C11" t="s">
        <v>120</v>
      </c>
      <c r="D11" s="23">
        <v>0.91</v>
      </c>
      <c r="E11" s="23">
        <v>25.96</v>
      </c>
      <c r="F11" s="23">
        <v>73.13</v>
      </c>
      <c r="G11" s="24" t="s">
        <v>99</v>
      </c>
      <c r="H11" t="s">
        <v>121</v>
      </c>
      <c r="I11" s="24" t="s">
        <v>101</v>
      </c>
      <c r="J11" s="24" t="s">
        <v>74</v>
      </c>
      <c r="K11" s="25">
        <v>630737780.25742996</v>
      </c>
      <c r="L11" s="26">
        <v>401.8874134371772</v>
      </c>
      <c r="M11" s="25">
        <v>2894632341.9372101</v>
      </c>
      <c r="N11" s="23">
        <v>1844.3739080889477</v>
      </c>
      <c r="O11" s="25">
        <v>5</v>
      </c>
      <c r="P11" s="25">
        <v>587632801.42593908</v>
      </c>
      <c r="Q11" s="25">
        <v>43104978.831490189</v>
      </c>
      <c r="R11" s="23">
        <v>374.42219890415561</v>
      </c>
      <c r="S11" s="23">
        <v>27.465214533021154</v>
      </c>
      <c r="T11" s="23">
        <v>93.165943093832539</v>
      </c>
      <c r="U11" s="23">
        <v>6.8340569061674605</v>
      </c>
      <c r="V11" s="23">
        <v>17.083571394930868</v>
      </c>
      <c r="W11" s="25">
        <v>44108.710993224755</v>
      </c>
      <c r="X11" s="25">
        <v>4947831968707.0059</v>
      </c>
      <c r="Y11" s="27">
        <v>0.41270879999999999</v>
      </c>
      <c r="Z11" s="27">
        <v>1.2565137244057154</v>
      </c>
      <c r="AA11" s="25">
        <v>5563.0139476154172</v>
      </c>
      <c r="AB11" s="23">
        <v>19.859721539683218</v>
      </c>
      <c r="AC11" s="25">
        <v>49216.039535222</v>
      </c>
      <c r="AD11" s="25">
        <v>49216.039515134966</v>
      </c>
      <c r="AE11" s="27">
        <v>2.8416601671256219</v>
      </c>
      <c r="AF11" s="25">
        <v>86.720361789286983</v>
      </c>
      <c r="AG11" s="25">
        <v>181150102523.26205</v>
      </c>
      <c r="AH11" s="28">
        <v>0.2566699950618303</v>
      </c>
      <c r="AI11" s="23">
        <v>99.999999999999986</v>
      </c>
      <c r="AJ11" s="23">
        <v>0</v>
      </c>
      <c r="AK11" t="s">
        <v>122</v>
      </c>
      <c r="AL11" s="25">
        <v>5</v>
      </c>
      <c r="AM11" s="25">
        <v>0</v>
      </c>
      <c r="AN11" s="25">
        <v>0</v>
      </c>
      <c r="AO11" s="27">
        <v>0.29452030181989475</v>
      </c>
      <c r="AP11" s="27">
        <v>4.0140721518372073</v>
      </c>
      <c r="AQ11" s="25">
        <v>2823123079.3413701</v>
      </c>
      <c r="AR11" s="29">
        <f t="shared" si="0"/>
        <v>1.5584440969216918E-2</v>
      </c>
      <c r="AS11" s="25">
        <v>2628648079.3413701</v>
      </c>
      <c r="AT11" s="23">
        <f t="shared" si="1"/>
        <v>7.4792252412254676</v>
      </c>
      <c r="AU11" s="25">
        <f t="shared" si="2"/>
        <v>1798.8103260728005</v>
      </c>
      <c r="AV11" s="25" t="s">
        <v>114</v>
      </c>
      <c r="AW11" s="30">
        <v>37746196809</v>
      </c>
      <c r="AX11" s="30">
        <v>21438.409900445113</v>
      </c>
      <c r="AY11" s="25">
        <v>1569439</v>
      </c>
      <c r="AZ11" s="27">
        <v>3.5151128021840998</v>
      </c>
      <c r="BA11" s="27">
        <v>2.01226462292815</v>
      </c>
      <c r="BB11" s="28">
        <v>53.404349646054904</v>
      </c>
      <c r="BC11">
        <v>24.849260442803022</v>
      </c>
      <c r="BD11" s="28">
        <v>78.253610088857926</v>
      </c>
      <c r="BE11" s="23">
        <v>0.44877663288996478</v>
      </c>
      <c r="BF11" s="26">
        <v>2.2597327560370375E-2</v>
      </c>
      <c r="BG11">
        <f>SUM(AN11/V11)</f>
        <v>0</v>
      </c>
      <c r="BH11" s="25">
        <v>55.5</v>
      </c>
      <c r="BI11">
        <v>68.472391058858221</v>
      </c>
      <c r="BJ11">
        <v>34.741</v>
      </c>
    </row>
    <row r="12" spans="1:62">
      <c r="A12" t="s">
        <v>123</v>
      </c>
      <c r="B12" t="s">
        <v>124</v>
      </c>
      <c r="C12" t="s">
        <v>125</v>
      </c>
      <c r="D12" s="23">
        <v>37.450000000000003</v>
      </c>
      <c r="E12" s="23">
        <v>0</v>
      </c>
      <c r="F12" s="23">
        <v>62.55</v>
      </c>
      <c r="G12" s="24" t="s">
        <v>99</v>
      </c>
      <c r="H12" t="s">
        <v>126</v>
      </c>
      <c r="I12" s="24" t="s">
        <v>101</v>
      </c>
      <c r="J12" s="24" t="s">
        <v>74</v>
      </c>
      <c r="K12" s="25">
        <v>16259639.1311535</v>
      </c>
      <c r="L12" s="26">
        <v>0.1007687052305089</v>
      </c>
      <c r="M12" s="25">
        <v>880072690.58704698</v>
      </c>
      <c r="N12" s="23">
        <v>5.4542284010023758</v>
      </c>
      <c r="O12" s="25">
        <v>3</v>
      </c>
      <c r="P12" s="25">
        <v>11209492.9308386</v>
      </c>
      <c r="Q12" s="25">
        <v>5050146.2003148999</v>
      </c>
      <c r="R12" s="23">
        <v>6.9470550964867206E-2</v>
      </c>
      <c r="S12" s="23">
        <v>3.1298154265641712E-2</v>
      </c>
      <c r="T12" s="23">
        <v>68.940600959348416</v>
      </c>
      <c r="U12" s="23">
        <v>31.059399040651584</v>
      </c>
      <c r="V12" s="23">
        <v>12.345439638866289</v>
      </c>
      <c r="W12" s="25">
        <v>34206.636799659536</v>
      </c>
      <c r="X12" s="25">
        <v>2050476098995.3948</v>
      </c>
      <c r="Y12" s="27">
        <v>-0.64023640000000004</v>
      </c>
      <c r="Z12" s="27">
        <v>0.89939242411947196</v>
      </c>
      <c r="AA12" s="25">
        <v>6509.7210679001146</v>
      </c>
      <c r="AB12" s="23">
        <v>14.494843677575664</v>
      </c>
      <c r="AC12" s="25">
        <v>8614.9292938015478</v>
      </c>
      <c r="AD12" s="25">
        <v>8614.9292243118052</v>
      </c>
      <c r="AE12" s="27">
        <v>7.7212680851766287</v>
      </c>
      <c r="AF12" s="25">
        <v>61.775072829465358</v>
      </c>
      <c r="AG12" s="25">
        <v>253780176595.96896</v>
      </c>
      <c r="AH12" s="28">
        <v>0.2</v>
      </c>
      <c r="AI12" s="23"/>
      <c r="AJ12" s="23"/>
      <c r="AK12" t="s">
        <v>69</v>
      </c>
      <c r="AL12" s="25">
        <v>3</v>
      </c>
      <c r="AM12" s="25">
        <v>0</v>
      </c>
      <c r="AN12" s="25">
        <v>4</v>
      </c>
      <c r="AO12" s="27">
        <v>1.0729761372204834</v>
      </c>
      <c r="AP12" s="27">
        <v>5.5561879428737797E-3</v>
      </c>
      <c r="AQ12" s="25">
        <v>33431482893.1712</v>
      </c>
      <c r="AR12" s="29">
        <f t="shared" si="0"/>
        <v>0.13173402013347887</v>
      </c>
      <c r="AS12" s="25">
        <v>32849189167.211201</v>
      </c>
      <c r="AT12" s="23">
        <f t="shared" si="1"/>
        <v>12.200157975794617</v>
      </c>
      <c r="AU12" s="25">
        <f t="shared" si="2"/>
        <v>207.1907757550444</v>
      </c>
      <c r="AV12" s="25" t="s">
        <v>70</v>
      </c>
      <c r="AW12" s="30">
        <v>274025000000</v>
      </c>
      <c r="AX12" s="30">
        <v>1203.2162648889857</v>
      </c>
      <c r="AY12" s="25">
        <v>161356039</v>
      </c>
      <c r="AZ12" s="27">
        <v>0.65505240474216397</v>
      </c>
      <c r="BA12" s="27">
        <v>1.7392585496299701E-2</v>
      </c>
      <c r="BB12" s="28"/>
      <c r="BC12">
        <v>0.17211567231186167</v>
      </c>
      <c r="BD12" s="28">
        <v>0.17211567231186167</v>
      </c>
      <c r="BE12" s="23">
        <v>0.30788777491867059</v>
      </c>
      <c r="BF12" s="26">
        <v>2.1241193197205032E-2</v>
      </c>
      <c r="BG12">
        <f>SUM(AN12/V12)</f>
        <v>0.32400628223940103</v>
      </c>
      <c r="BH12" s="25">
        <v>19.130401433311754</v>
      </c>
      <c r="BI12">
        <v>54.981640001437796</v>
      </c>
      <c r="BJ12">
        <v>13.817</v>
      </c>
    </row>
    <row r="13" spans="1:62">
      <c r="A13" t="s">
        <v>127</v>
      </c>
      <c r="B13" t="s">
        <v>128</v>
      </c>
      <c r="C13" t="s">
        <v>129</v>
      </c>
      <c r="D13" s="23">
        <v>100</v>
      </c>
      <c r="E13" s="23">
        <v>0</v>
      </c>
      <c r="F13" s="23">
        <v>0</v>
      </c>
      <c r="G13" s="24" t="s">
        <v>65</v>
      </c>
      <c r="H13" t="s">
        <v>66</v>
      </c>
      <c r="I13" s="24" t="s">
        <v>67</v>
      </c>
      <c r="J13" s="24" t="s">
        <v>68</v>
      </c>
      <c r="K13" s="25">
        <v>4200000.0178813897</v>
      </c>
      <c r="L13" s="26">
        <v>14.652474760698539</v>
      </c>
      <c r="M13" s="25">
        <v>0</v>
      </c>
      <c r="N13" s="23">
        <v>0</v>
      </c>
      <c r="O13" s="25">
        <v>1</v>
      </c>
      <c r="P13" s="25">
        <v>4200000.0178813897</v>
      </c>
      <c r="Q13" s="25">
        <v>0</v>
      </c>
      <c r="R13" s="23">
        <v>14.652474760698539</v>
      </c>
      <c r="S13" s="23">
        <v>0</v>
      </c>
      <c r="T13" s="23">
        <v>100</v>
      </c>
      <c r="U13" s="23">
        <v>0</v>
      </c>
      <c r="V13" s="23">
        <v>18.000000076634528</v>
      </c>
      <c r="W13" s="25">
        <v>62794.585652239766</v>
      </c>
      <c r="X13" s="25">
        <v>20544343456936.5</v>
      </c>
      <c r="Y13" s="27">
        <v>0.39490940000000002</v>
      </c>
      <c r="Z13" s="27">
        <v>1.5769979999999999</v>
      </c>
      <c r="AA13" s="25">
        <v>3340.1450142205795</v>
      </c>
      <c r="AB13" s="23">
        <v>18.895635392895617</v>
      </c>
      <c r="AC13" s="25">
        <v>293904.00125128852</v>
      </c>
      <c r="AD13" s="25">
        <v>293904</v>
      </c>
      <c r="AE13" s="27">
        <v>0.47310855227331899</v>
      </c>
      <c r="AF13" s="25">
        <v>105.8</v>
      </c>
      <c r="AG13" s="25">
        <v>451285263406.23999</v>
      </c>
      <c r="AH13" s="28">
        <v>0.76173549770397242</v>
      </c>
      <c r="AI13" s="23"/>
      <c r="AJ13" s="23"/>
      <c r="AK13" t="s">
        <v>75</v>
      </c>
      <c r="AL13" s="25">
        <v>0</v>
      </c>
      <c r="AM13" s="25">
        <v>1</v>
      </c>
      <c r="AN13" s="25"/>
      <c r="AO13" s="27">
        <v>3.7919533527696796</v>
      </c>
      <c r="AP13" s="27">
        <v>3.7919533527696796</v>
      </c>
      <c r="AQ13" s="25">
        <v>431758241.99047101</v>
      </c>
      <c r="AR13" s="29">
        <f t="shared" si="0"/>
        <v>9.5673020371110358E-4</v>
      </c>
      <c r="AS13" s="25">
        <v>431758241.99047101</v>
      </c>
      <c r="AT13" s="23">
        <f t="shared" si="1"/>
        <v>8.3918025654124584</v>
      </c>
      <c r="AU13" s="25">
        <f t="shared" si="2"/>
        <v>1506.2682658463757</v>
      </c>
      <c r="AV13" s="25" t="s">
        <v>95</v>
      </c>
      <c r="AW13" s="30">
        <v>5145000000</v>
      </c>
      <c r="AX13" s="30">
        <v>16018.041126668564</v>
      </c>
      <c r="AY13" s="25">
        <v>286641</v>
      </c>
      <c r="AZ13" s="27">
        <v>7.10832989271412E-2</v>
      </c>
      <c r="BA13" s="27">
        <v>5.53369871858055E-2</v>
      </c>
      <c r="BB13" s="28">
        <v>4.6557212814489528</v>
      </c>
      <c r="BC13">
        <v>0.75052749596270285</v>
      </c>
      <c r="BD13" s="28">
        <v>5.4062487774116557</v>
      </c>
      <c r="BF13" s="26"/>
      <c r="BH13" s="25">
        <v>34.299999999999997</v>
      </c>
      <c r="BI13">
        <v>54.501504469125102</v>
      </c>
      <c r="BJ13">
        <v>44.23</v>
      </c>
    </row>
    <row r="14" spans="1:62">
      <c r="A14" t="s">
        <v>130</v>
      </c>
      <c r="B14" t="s">
        <v>131</v>
      </c>
      <c r="C14" t="s">
        <v>132</v>
      </c>
      <c r="D14" s="23">
        <v>0</v>
      </c>
      <c r="E14" s="23">
        <v>41.63</v>
      </c>
      <c r="F14" s="23">
        <v>58.37</v>
      </c>
      <c r="G14" s="24" t="s">
        <v>99</v>
      </c>
      <c r="H14" t="s">
        <v>133</v>
      </c>
      <c r="I14" s="24" t="s">
        <v>101</v>
      </c>
      <c r="J14" s="24" t="s">
        <v>74</v>
      </c>
      <c r="K14" s="25">
        <v>78529435.989999995</v>
      </c>
      <c r="L14" s="26">
        <v>8.2789921243057467</v>
      </c>
      <c r="M14" s="25">
        <v>3519030114.59095</v>
      </c>
      <c r="N14" s="23">
        <v>370.99492994707333</v>
      </c>
      <c r="O14" s="25">
        <v>3</v>
      </c>
      <c r="P14" s="25">
        <v>38852744.200000003</v>
      </c>
      <c r="Q14" s="25">
        <v>39676691.789999999</v>
      </c>
      <c r="R14" s="23">
        <v>4.0960635866584667</v>
      </c>
      <c r="S14" s="23">
        <v>4.1829285376472818</v>
      </c>
      <c r="T14" s="23">
        <v>49.475389336741884</v>
      </c>
      <c r="U14" s="23">
        <v>50.524610663258116</v>
      </c>
      <c r="V14" s="23">
        <v>16.719409374848944</v>
      </c>
      <c r="W14" s="25">
        <v>15018.856261573781</v>
      </c>
      <c r="X14" s="25">
        <v>861538216929.02661</v>
      </c>
      <c r="Y14" s="27">
        <v>-0.83296590000000004</v>
      </c>
      <c r="Z14" s="27">
        <v>0.49620534566098595</v>
      </c>
      <c r="AA14" s="25">
        <v>460.45933959818421</v>
      </c>
      <c r="AB14" s="23">
        <v>12.549069236441365</v>
      </c>
      <c r="AC14" s="25">
        <v>11549.186647586899</v>
      </c>
      <c r="AD14" s="25">
        <v>11549.186649057583</v>
      </c>
      <c r="AE14" s="27">
        <v>5.6357054684925618</v>
      </c>
      <c r="AF14" s="25">
        <v>29.010807720089929</v>
      </c>
      <c r="AG14" s="25">
        <v>220857299838.54889</v>
      </c>
      <c r="AH14" s="28">
        <v>0.2</v>
      </c>
      <c r="AI14" s="23">
        <v>61.474373861710859</v>
      </c>
      <c r="AJ14" s="23">
        <v>38.525626138289134</v>
      </c>
      <c r="AK14" t="s">
        <v>69</v>
      </c>
      <c r="AL14" s="25">
        <v>3</v>
      </c>
      <c r="AM14" s="25">
        <v>0</v>
      </c>
      <c r="AN14" s="25">
        <v>3</v>
      </c>
      <c r="AO14" s="27">
        <v>2.3909492852988814</v>
      </c>
      <c r="AP14" s="27">
        <v>9.2520435014720112E-2</v>
      </c>
      <c r="AQ14" s="25">
        <v>7315236708.5195999</v>
      </c>
      <c r="AR14" s="29">
        <f t="shared" si="0"/>
        <v>3.3122005538721994E-2</v>
      </c>
      <c r="AS14" s="25">
        <v>5375413408.5195999</v>
      </c>
      <c r="AT14" s="23">
        <f t="shared" si="1"/>
        <v>12.261030480269811</v>
      </c>
      <c r="AU14" s="25">
        <f t="shared" si="2"/>
        <v>771.2112831802101</v>
      </c>
      <c r="AV14" s="25" t="s">
        <v>134</v>
      </c>
      <c r="AW14" s="30">
        <v>59662495092</v>
      </c>
      <c r="AX14" s="30">
        <v>6744.4986695878606</v>
      </c>
      <c r="AY14" s="25">
        <v>9485386</v>
      </c>
      <c r="AZ14" s="27">
        <v>1.3773420653486299</v>
      </c>
      <c r="BA14" s="27">
        <v>0.51538088464952703</v>
      </c>
      <c r="BB14" s="28">
        <v>24.399641126130394</v>
      </c>
      <c r="BC14">
        <v>1.2304838429419311</v>
      </c>
      <c r="BD14" s="28">
        <v>25.630124969072327</v>
      </c>
      <c r="BE14" s="23">
        <v>3.9846406982494269</v>
      </c>
      <c r="BF14" s="26">
        <v>0.31752479990136556</v>
      </c>
      <c r="BG14">
        <f>SUM(AN14/V14)</f>
        <v>0.17943217566721636</v>
      </c>
      <c r="BH14" s="25">
        <v>37.6</v>
      </c>
      <c r="BI14">
        <v>58.588848634882474</v>
      </c>
      <c r="BJ14">
        <v>42.637999999999998</v>
      </c>
    </row>
    <row r="15" spans="1:62">
      <c r="A15" t="s">
        <v>135</v>
      </c>
      <c r="B15" t="s">
        <v>136</v>
      </c>
      <c r="C15" t="s">
        <v>137</v>
      </c>
      <c r="D15" s="23">
        <v>39</v>
      </c>
      <c r="E15" s="23">
        <v>1.1399999999999999</v>
      </c>
      <c r="F15" s="23">
        <v>59.86</v>
      </c>
      <c r="G15" s="24" t="s">
        <v>99</v>
      </c>
      <c r="H15" t="s">
        <v>138</v>
      </c>
      <c r="I15" s="24" t="s">
        <v>101</v>
      </c>
      <c r="J15" s="24" t="s">
        <v>139</v>
      </c>
      <c r="K15" s="25">
        <v>9748687599.9579506</v>
      </c>
      <c r="L15" s="26">
        <v>853.49584680794669</v>
      </c>
      <c r="M15" s="25">
        <v>13638889187.3269</v>
      </c>
      <c r="N15" s="23">
        <v>1194.0822964218826</v>
      </c>
      <c r="O15" s="25">
        <v>22</v>
      </c>
      <c r="P15" s="25">
        <v>9706503634.2676258</v>
      </c>
      <c r="Q15" s="25">
        <v>42183965.690323181</v>
      </c>
      <c r="R15" s="23">
        <v>849.80264819537285</v>
      </c>
      <c r="S15" s="23">
        <v>3.6931986125737635</v>
      </c>
      <c r="T15" s="23">
        <v>99.567285696071494</v>
      </c>
      <c r="U15" s="23">
        <v>0.43271430392851179</v>
      </c>
      <c r="V15" s="23">
        <v>19.286984210208995</v>
      </c>
      <c r="W15" s="25">
        <v>51589.421038766362</v>
      </c>
      <c r="X15" s="25">
        <v>3865200490938.6152</v>
      </c>
      <c r="Y15" s="27">
        <v>1.3678999999999999</v>
      </c>
      <c r="Z15" s="27">
        <v>1.5390076781928688</v>
      </c>
      <c r="AA15" s="25">
        <v>1196.0438771943286</v>
      </c>
      <c r="AB15" s="23">
        <v>20.244881128963637</v>
      </c>
      <c r="AC15" s="25">
        <v>47120.674584510853</v>
      </c>
      <c r="AD15" s="25">
        <v>47441.427342124014</v>
      </c>
      <c r="AE15" s="27">
        <v>0.15974833660140428</v>
      </c>
      <c r="AF15" s="25">
        <v>87.540377149434391</v>
      </c>
      <c r="AG15" s="25">
        <v>209144855198.16351</v>
      </c>
      <c r="AH15" s="28">
        <v>1.1722519629581922</v>
      </c>
      <c r="AI15" s="23">
        <v>100</v>
      </c>
      <c r="AJ15" s="23">
        <v>0</v>
      </c>
      <c r="AK15" t="s">
        <v>75</v>
      </c>
      <c r="AL15" s="25">
        <v>0</v>
      </c>
      <c r="AM15" s="25">
        <v>1</v>
      </c>
      <c r="AN15" s="25">
        <v>18</v>
      </c>
      <c r="AO15" s="27">
        <v>-11.575318906979939</v>
      </c>
      <c r="AP15" s="27">
        <v>-9.5884706687231276</v>
      </c>
      <c r="AQ15" s="25">
        <v>26151437584.4711</v>
      </c>
      <c r="AR15" s="29">
        <f t="shared" si="0"/>
        <v>0.12503983212827668</v>
      </c>
      <c r="AS15" s="25">
        <v>16672726084.4711</v>
      </c>
      <c r="AT15" s="23">
        <f t="shared" si="1"/>
        <v>4.8182234140756428</v>
      </c>
      <c r="AU15" s="25">
        <f t="shared" si="2"/>
        <v>2289.5536591509613</v>
      </c>
      <c r="AV15" s="25" t="s">
        <v>109</v>
      </c>
      <c r="AW15" s="30">
        <v>542761000000</v>
      </c>
      <c r="AX15" s="30">
        <v>47166.484358288893</v>
      </c>
      <c r="AY15" s="25">
        <v>11422068</v>
      </c>
      <c r="AZ15" s="27">
        <v>1.8807977395500702E-2</v>
      </c>
      <c r="BA15" s="27">
        <v>0</v>
      </c>
      <c r="BB15" s="28">
        <v>9.0356304628940283</v>
      </c>
      <c r="BC15">
        <v>2.6683773720840631</v>
      </c>
      <c r="BD15" s="28">
        <v>11.704007834978091</v>
      </c>
      <c r="BE15" s="23">
        <v>10.367695034695435</v>
      </c>
      <c r="BF15" s="26">
        <v>0.51211439418445093</v>
      </c>
      <c r="BG15">
        <f>SUM(AN15/V15)</f>
        <v>0.93327187930564237</v>
      </c>
      <c r="BH15" s="25">
        <v>71.49449917164533</v>
      </c>
      <c r="BI15">
        <v>67.846954322952286</v>
      </c>
      <c r="BJ15">
        <v>53.944000000000003</v>
      </c>
    </row>
    <row r="16" spans="1:62">
      <c r="A16" t="s">
        <v>140</v>
      </c>
      <c r="B16" t="s">
        <v>141</v>
      </c>
      <c r="C16" t="s">
        <v>142</v>
      </c>
      <c r="D16" s="23">
        <v>100</v>
      </c>
      <c r="E16" s="23">
        <v>0</v>
      </c>
      <c r="F16" s="23">
        <v>0</v>
      </c>
      <c r="G16" s="24" t="s">
        <v>65</v>
      </c>
      <c r="H16" t="s">
        <v>66</v>
      </c>
      <c r="I16" s="24" t="s">
        <v>67</v>
      </c>
      <c r="J16" s="24" t="s">
        <v>68</v>
      </c>
      <c r="K16" s="25">
        <v>3599999.91953373</v>
      </c>
      <c r="L16" s="26">
        <v>9.3977354577447265</v>
      </c>
      <c r="M16" s="25">
        <v>0</v>
      </c>
      <c r="N16" s="23">
        <v>0</v>
      </c>
      <c r="O16" s="25">
        <v>1</v>
      </c>
      <c r="P16" s="25">
        <v>3599999.91953373</v>
      </c>
      <c r="Q16" s="25">
        <v>0</v>
      </c>
      <c r="R16" s="23">
        <v>9.3977354577447265</v>
      </c>
      <c r="S16" s="23">
        <v>0</v>
      </c>
      <c r="T16" s="23">
        <v>99.999999999999986</v>
      </c>
      <c r="U16" s="23">
        <v>0</v>
      </c>
      <c r="V16" s="23">
        <v>17.999999597668651</v>
      </c>
      <c r="W16" s="25">
        <v>62794.585652239766</v>
      </c>
      <c r="X16" s="25">
        <v>20544343456936.5</v>
      </c>
      <c r="Y16" s="27">
        <v>-0.82395399999999996</v>
      </c>
      <c r="Z16" s="27">
        <v>1.5769979999999999</v>
      </c>
      <c r="AA16" s="25">
        <v>2668.1909403612835</v>
      </c>
      <c r="AB16" s="23">
        <v>18.895635392895617</v>
      </c>
      <c r="AC16" s="25">
        <v>293903.99343073374</v>
      </c>
      <c r="AD16" s="25">
        <v>293904</v>
      </c>
      <c r="AE16" s="27">
        <v>0.47310855227331899</v>
      </c>
      <c r="AF16" s="25">
        <v>105.8</v>
      </c>
      <c r="AG16" s="25">
        <v>451285263406.23999</v>
      </c>
      <c r="AH16" s="28">
        <v>0.77384145230787904</v>
      </c>
      <c r="AI16" s="23"/>
      <c r="AJ16" s="23"/>
      <c r="AK16" t="s">
        <v>75</v>
      </c>
      <c r="AL16" s="25">
        <v>0</v>
      </c>
      <c r="AM16" s="25">
        <v>1</v>
      </c>
      <c r="AN16" s="25"/>
      <c r="AO16" s="27">
        <v>6.3884910654961269</v>
      </c>
      <c r="AP16" s="27">
        <v>3.839094281363846E-2</v>
      </c>
      <c r="AQ16" s="25">
        <v>312140148.194318</v>
      </c>
      <c r="AR16" s="29">
        <f t="shared" si="0"/>
        <v>6.9166926887513777E-4</v>
      </c>
      <c r="AS16" s="25">
        <v>312140148.194318</v>
      </c>
      <c r="AT16" s="23">
        <f t="shared" si="1"/>
        <v>16.681253762262131</v>
      </c>
      <c r="AU16" s="25">
        <f t="shared" si="2"/>
        <v>814.83627889951993</v>
      </c>
      <c r="AV16" s="25" t="s">
        <v>95</v>
      </c>
      <c r="AW16" s="30">
        <v>1871203164</v>
      </c>
      <c r="AX16" s="30">
        <v>4248.9990554337701</v>
      </c>
      <c r="AY16" s="25">
        <v>383071</v>
      </c>
      <c r="AZ16" s="27">
        <v>0.998541339955206</v>
      </c>
      <c r="BA16" s="27">
        <v>0.56605049204115598</v>
      </c>
      <c r="BB16" s="28">
        <v>6.5270129952623686</v>
      </c>
      <c r="BC16">
        <v>0.31245806370390239</v>
      </c>
      <c r="BD16" s="28">
        <v>6.8394710589662706</v>
      </c>
      <c r="BE16" s="23">
        <v>6.6623915435443604E-2</v>
      </c>
      <c r="BF16" s="26">
        <v>3.5258891299571153E-3</v>
      </c>
      <c r="BH16" s="25">
        <v>35</v>
      </c>
      <c r="BI16">
        <v>58.629194766462184</v>
      </c>
      <c r="BJ16">
        <v>32.832000000000001</v>
      </c>
    </row>
    <row r="17" spans="1:62">
      <c r="A17" t="s">
        <v>143</v>
      </c>
      <c r="B17" t="s">
        <v>144</v>
      </c>
      <c r="C17" t="s">
        <v>145</v>
      </c>
      <c r="D17" s="23">
        <v>100</v>
      </c>
      <c r="E17" s="23">
        <v>0</v>
      </c>
      <c r="F17" s="23">
        <v>0</v>
      </c>
      <c r="G17" s="24" t="s">
        <v>65</v>
      </c>
      <c r="H17" t="s">
        <v>66</v>
      </c>
      <c r="I17" s="24" t="s">
        <v>67</v>
      </c>
      <c r="J17" s="24" t="s">
        <v>68</v>
      </c>
      <c r="K17" s="25">
        <v>5766007.0636996804</v>
      </c>
      <c r="L17" s="26">
        <v>0.50204466395784153</v>
      </c>
      <c r="M17" s="25">
        <v>0</v>
      </c>
      <c r="N17" s="23">
        <v>0</v>
      </c>
      <c r="O17" s="25">
        <v>3</v>
      </c>
      <c r="P17" s="25">
        <v>1131784.6846508901</v>
      </c>
      <c r="Q17" s="25">
        <v>4634222.3790487815</v>
      </c>
      <c r="R17" s="23">
        <v>9.8544184112325003E-2</v>
      </c>
      <c r="S17" s="23">
        <v>0.40350047984551579</v>
      </c>
      <c r="T17" s="23">
        <v>19.628569166627024</v>
      </c>
      <c r="U17" s="23">
        <v>80.371430833372969</v>
      </c>
      <c r="V17" s="23">
        <v>11.419700829978096</v>
      </c>
      <c r="W17" s="25">
        <v>6714.3766267846177</v>
      </c>
      <c r="X17" s="25">
        <v>81730652492.085541</v>
      </c>
      <c r="Y17" s="27">
        <v>-0.67517039999999995</v>
      </c>
      <c r="Z17" s="27">
        <v>-1.4898450251943012</v>
      </c>
      <c r="AA17" s="25">
        <v>3329.9650358539548</v>
      </c>
      <c r="AB17" s="23">
        <v>3.1690365239561125</v>
      </c>
      <c r="AC17" s="25">
        <v>58.029099391000685</v>
      </c>
      <c r="AD17" s="25">
        <v>251.23786382433238</v>
      </c>
      <c r="AE17" s="27">
        <v>30.89732363427116</v>
      </c>
      <c r="AF17" s="25">
        <v>60.839823409624032</v>
      </c>
      <c r="AG17" s="25">
        <v>80189454200.834518</v>
      </c>
      <c r="AH17" s="28">
        <v>0.18181818181818182</v>
      </c>
      <c r="AI17" s="23"/>
      <c r="AJ17" s="23"/>
      <c r="AK17" t="s">
        <v>94</v>
      </c>
      <c r="AL17" s="25">
        <v>2</v>
      </c>
      <c r="AM17" s="25">
        <v>1</v>
      </c>
      <c r="AN17" s="25">
        <v>17</v>
      </c>
      <c r="AO17" s="27">
        <v>2.0041080840018397</v>
      </c>
      <c r="AP17" s="27">
        <v>0.17909460797006174</v>
      </c>
      <c r="AQ17" s="27"/>
      <c r="AR17" s="29"/>
      <c r="AS17" s="25"/>
      <c r="AT17" s="25"/>
      <c r="AU17" s="25"/>
      <c r="AV17" s="25" t="s">
        <v>89</v>
      </c>
      <c r="AW17" s="30">
        <v>10354274635</v>
      </c>
      <c r="AX17" s="30">
        <v>897.19878331379437</v>
      </c>
      <c r="AY17" s="25">
        <v>11485048</v>
      </c>
      <c r="AZ17" s="27">
        <v>5.7578899594289998</v>
      </c>
      <c r="BA17" s="27">
        <v>0.13313357959279701</v>
      </c>
      <c r="BB17" s="28">
        <v>4.3978375069605559E-3</v>
      </c>
      <c r="BC17">
        <v>0.60159033266011375</v>
      </c>
      <c r="BD17" s="28">
        <v>0.60598817016707429</v>
      </c>
      <c r="BE17" s="23">
        <v>2.8418149740110756</v>
      </c>
      <c r="BF17" s="26">
        <v>0.89674415316092826</v>
      </c>
      <c r="BG17">
        <f>SUM(AN17/V17)</f>
        <v>1.4886554606906115</v>
      </c>
      <c r="BH17" s="25">
        <v>31.339099934929699</v>
      </c>
      <c r="BI17">
        <v>59.237727922034018</v>
      </c>
      <c r="BJ17">
        <v>24.852</v>
      </c>
    </row>
    <row r="18" spans="1:62">
      <c r="A18" t="s">
        <v>146</v>
      </c>
      <c r="B18" t="s">
        <v>147</v>
      </c>
      <c r="C18" t="s">
        <v>148</v>
      </c>
      <c r="D18" s="23">
        <v>100</v>
      </c>
      <c r="E18" s="23">
        <v>0</v>
      </c>
      <c r="F18" s="23">
        <v>0</v>
      </c>
      <c r="G18" s="24" t="s">
        <v>65</v>
      </c>
      <c r="H18" t="s">
        <v>66</v>
      </c>
      <c r="I18" s="24" t="s">
        <v>67</v>
      </c>
      <c r="J18" s="24" t="s">
        <v>74</v>
      </c>
      <c r="K18" s="25">
        <v>27300000.7867813</v>
      </c>
      <c r="L18" s="26">
        <v>2.4046207461142739</v>
      </c>
      <c r="M18" s="25">
        <v>147089701.052176</v>
      </c>
      <c r="N18" s="23">
        <v>12.955858479720945</v>
      </c>
      <c r="O18" s="25">
        <v>1</v>
      </c>
      <c r="P18" s="25">
        <v>27300000.7867813</v>
      </c>
      <c r="Q18" s="25">
        <v>0</v>
      </c>
      <c r="R18" s="23">
        <v>2.4046207461142739</v>
      </c>
      <c r="S18" s="23">
        <v>0</v>
      </c>
      <c r="T18" s="23">
        <v>100</v>
      </c>
      <c r="U18" s="23">
        <v>0</v>
      </c>
      <c r="V18" s="23">
        <v>17.999999859416249</v>
      </c>
      <c r="W18" s="25">
        <v>62794.585652239759</v>
      </c>
      <c r="X18" s="25">
        <v>20544343456936.5</v>
      </c>
      <c r="Y18" s="27">
        <v>-1.1496200000000001</v>
      </c>
      <c r="Z18" s="27">
        <v>1.5769979999999999</v>
      </c>
      <c r="AA18" s="25">
        <v>6565.1469487248332</v>
      </c>
      <c r="AB18" s="23">
        <v>18.895635392895617</v>
      </c>
      <c r="AC18" s="25">
        <v>293903.99770454847</v>
      </c>
      <c r="AD18" s="25">
        <v>293904</v>
      </c>
      <c r="AE18" s="27">
        <v>0.47310855227331894</v>
      </c>
      <c r="AF18" s="25">
        <v>105.8</v>
      </c>
      <c r="AG18" s="25">
        <v>451285263406.23993</v>
      </c>
      <c r="AH18" s="28">
        <v>0.78667027179999205</v>
      </c>
      <c r="AI18" s="23"/>
      <c r="AJ18" s="23"/>
      <c r="AK18" t="s">
        <v>94</v>
      </c>
      <c r="AL18" s="25">
        <v>2</v>
      </c>
      <c r="AM18" s="25">
        <v>1</v>
      </c>
      <c r="AN18" s="25">
        <v>17</v>
      </c>
      <c r="AO18" s="27">
        <v>0.6331540811813452</v>
      </c>
      <c r="AP18" s="27">
        <v>-0.21970975170771753</v>
      </c>
      <c r="AQ18" s="25">
        <v>10245969449.6731</v>
      </c>
      <c r="AR18" s="29">
        <f t="shared" ref="AR18:AR23" si="4">SUM(AQ18/AG18)</f>
        <v>2.2703975246915694E-2</v>
      </c>
      <c r="AS18" s="25">
        <v>8473883546.8580599</v>
      </c>
      <c r="AT18" s="23">
        <f t="shared" ref="AT18:AT23" si="5">(AQ18/AW18)*100</f>
        <v>25.432036914820515</v>
      </c>
      <c r="AU18" s="25">
        <f t="shared" ref="AU18:AU23" si="6">SUM(AQ18/AY18)</f>
        <v>902.47875431075374</v>
      </c>
      <c r="AV18" s="25" t="s">
        <v>95</v>
      </c>
      <c r="AW18" s="30">
        <v>40287647757</v>
      </c>
      <c r="AX18" s="30">
        <v>2559.5113165658322</v>
      </c>
      <c r="AY18" s="25">
        <v>11353142</v>
      </c>
      <c r="AZ18" s="27">
        <v>6.92510323624143</v>
      </c>
      <c r="BA18" s="27">
        <v>1.32030413260639</v>
      </c>
      <c r="BB18" s="28">
        <v>40.253484985954387</v>
      </c>
      <c r="BC18">
        <v>39.576101478195056</v>
      </c>
      <c r="BD18" s="28">
        <v>79.829586464149443</v>
      </c>
      <c r="BE18" s="23">
        <v>4.8573956908763432</v>
      </c>
      <c r="BF18" s="26">
        <v>0.25706442730698686</v>
      </c>
      <c r="BG18">
        <f>SUM(AN18/V18)</f>
        <v>0.94444445182075243</v>
      </c>
      <c r="BH18" s="25">
        <v>32.602110959196125</v>
      </c>
      <c r="BI18">
        <v>47.696457740738389</v>
      </c>
      <c r="BJ18">
        <v>41.935000000000002</v>
      </c>
    </row>
    <row r="19" spans="1:62">
      <c r="A19" t="s">
        <v>149</v>
      </c>
      <c r="B19" t="s">
        <v>150</v>
      </c>
      <c r="C19" t="s">
        <v>151</v>
      </c>
      <c r="D19" s="23">
        <v>0</v>
      </c>
      <c r="E19" s="23">
        <v>14.99</v>
      </c>
      <c r="F19" s="23">
        <v>85.01</v>
      </c>
      <c r="G19" s="24" t="s">
        <v>99</v>
      </c>
      <c r="H19" t="s">
        <v>152</v>
      </c>
      <c r="I19" s="24" t="s">
        <v>101</v>
      </c>
      <c r="J19" s="24" t="s">
        <v>74</v>
      </c>
      <c r="K19" s="25">
        <v>22787936.123203199</v>
      </c>
      <c r="L19" s="26">
        <v>6.8557228879447178</v>
      </c>
      <c r="M19" s="25">
        <v>500107487.87892902</v>
      </c>
      <c r="N19" s="23">
        <v>150.45672993584671</v>
      </c>
      <c r="O19" s="25">
        <v>2</v>
      </c>
      <c r="P19" s="25">
        <v>19372698</v>
      </c>
      <c r="Q19" s="25">
        <v>3415238.1232032501</v>
      </c>
      <c r="R19" s="23">
        <v>5.828252649199186</v>
      </c>
      <c r="S19" s="23">
        <v>1.0274702387455479</v>
      </c>
      <c r="T19" s="23">
        <v>85.012955518486962</v>
      </c>
      <c r="U19" s="23">
        <v>14.987044481513044</v>
      </c>
      <c r="V19" s="23">
        <v>16.60207297271722</v>
      </c>
      <c r="W19" s="25">
        <v>14139.532035503824</v>
      </c>
      <c r="X19" s="25">
        <v>2091293616682.804</v>
      </c>
      <c r="Y19" s="27">
        <v>-0.2332111</v>
      </c>
      <c r="Z19" s="27">
        <v>0.45994719667675932</v>
      </c>
      <c r="AA19" s="25">
        <v>1388.0367801806478</v>
      </c>
      <c r="AB19" s="23">
        <v>12.272997026886554</v>
      </c>
      <c r="AC19" s="25">
        <v>186820.78212442747</v>
      </c>
      <c r="AD19" s="25">
        <v>186820.78111437868</v>
      </c>
      <c r="AE19" s="27">
        <v>0.79278012781601459</v>
      </c>
      <c r="AF19" s="25">
        <v>81.1356745170973</v>
      </c>
      <c r="AG19" s="25">
        <v>500930963349.64783</v>
      </c>
      <c r="AH19" s="28">
        <v>0.5</v>
      </c>
      <c r="AI19" s="23"/>
      <c r="AJ19" s="23"/>
      <c r="AK19" t="s">
        <v>69</v>
      </c>
      <c r="AL19" s="25">
        <v>3</v>
      </c>
      <c r="AM19" s="25">
        <v>0</v>
      </c>
      <c r="AN19" s="25"/>
      <c r="AO19" s="27">
        <v>2.4248898396216507</v>
      </c>
      <c r="AP19" s="27">
        <v>-9.8064833355698058E-2</v>
      </c>
      <c r="AQ19" s="25">
        <v>6473729518.6096802</v>
      </c>
      <c r="AR19" s="29">
        <f t="shared" si="4"/>
        <v>1.2923396620006982E-2</v>
      </c>
      <c r="AS19" s="25">
        <v>6349265518.6096802</v>
      </c>
      <c r="AT19" s="23">
        <f t="shared" si="5"/>
        <v>32.108782516269606</v>
      </c>
      <c r="AU19" s="25">
        <f t="shared" si="6"/>
        <v>1947.6136579962088</v>
      </c>
      <c r="AV19" s="25" t="s">
        <v>76</v>
      </c>
      <c r="AW19" s="30">
        <v>20161865419</v>
      </c>
      <c r="AX19" s="30">
        <v>6032.2461987881479</v>
      </c>
      <c r="AY19" s="25">
        <v>3323929</v>
      </c>
      <c r="AZ19" s="27">
        <v>1.3066714435179601</v>
      </c>
      <c r="BA19" s="27">
        <v>0</v>
      </c>
      <c r="BB19" s="28">
        <v>9.5137975650019939</v>
      </c>
      <c r="BC19">
        <v>7.4485252446862731</v>
      </c>
      <c r="BD19" s="28">
        <v>16.962322809688267</v>
      </c>
      <c r="BE19" s="23">
        <v>5.2351812644545888</v>
      </c>
      <c r="BF19" s="26">
        <v>0.42656094945560852</v>
      </c>
      <c r="BH19" s="25">
        <v>32.701779268687375</v>
      </c>
      <c r="BI19">
        <v>60.221982898018261</v>
      </c>
      <c r="BJ19">
        <v>46.826999999999998</v>
      </c>
    </row>
    <row r="20" spans="1:62">
      <c r="A20" t="s">
        <v>153</v>
      </c>
      <c r="B20" t="s">
        <v>154</v>
      </c>
      <c r="C20" t="s">
        <v>155</v>
      </c>
      <c r="D20" s="23">
        <v>100</v>
      </c>
      <c r="E20" s="23">
        <v>0</v>
      </c>
      <c r="F20" s="23">
        <v>0</v>
      </c>
      <c r="G20" s="24" t="s">
        <v>65</v>
      </c>
      <c r="H20" t="s">
        <v>66</v>
      </c>
      <c r="I20" s="24" t="s">
        <v>67</v>
      </c>
      <c r="J20" s="24" t="s">
        <v>74</v>
      </c>
      <c r="K20" s="25">
        <v>220360.503891706</v>
      </c>
      <c r="L20" s="26">
        <v>9.7758733935772002E-2</v>
      </c>
      <c r="M20" s="25">
        <v>6431187.4472898804</v>
      </c>
      <c r="N20" s="23">
        <v>2.853073629109411</v>
      </c>
      <c r="O20" s="25">
        <v>1</v>
      </c>
      <c r="P20" s="25">
        <v>220360.503891706</v>
      </c>
      <c r="Q20" s="25">
        <v>0</v>
      </c>
      <c r="R20" s="23">
        <v>9.7758733935772002E-2</v>
      </c>
      <c r="S20" s="23">
        <v>0</v>
      </c>
      <c r="T20" s="23">
        <v>100</v>
      </c>
      <c r="U20" s="23">
        <v>0</v>
      </c>
      <c r="V20" s="23">
        <v>18.99995722447445</v>
      </c>
      <c r="W20" s="25">
        <v>1710.5100969940536</v>
      </c>
      <c r="X20" s="25">
        <v>87908262519.916367</v>
      </c>
      <c r="Y20" s="27">
        <v>0.46647860000000002</v>
      </c>
      <c r="Z20" s="27">
        <v>-0.4108523</v>
      </c>
      <c r="AA20" s="25">
        <v>2863.5435531654639</v>
      </c>
      <c r="AB20" s="23">
        <v>3.6207859143564183</v>
      </c>
      <c r="AC20" s="25">
        <v>134.99969606863425</v>
      </c>
      <c r="AD20" s="25">
        <v>135</v>
      </c>
      <c r="AE20" s="27">
        <v>2.4753755405443401</v>
      </c>
      <c r="AF20" s="25">
        <v>52.7</v>
      </c>
      <c r="AG20" s="25">
        <v>7353448764.2093</v>
      </c>
      <c r="AH20" s="28">
        <v>0.35525067117665637</v>
      </c>
      <c r="AI20" s="23"/>
      <c r="AJ20" s="23"/>
      <c r="AK20" t="s">
        <v>108</v>
      </c>
      <c r="AL20" s="25">
        <v>1</v>
      </c>
      <c r="AM20" s="25">
        <v>1</v>
      </c>
      <c r="AN20" s="25">
        <v>18</v>
      </c>
      <c r="AO20" s="27">
        <v>1.2286101127120093</v>
      </c>
      <c r="AP20" s="27">
        <v>0.64899453040115074</v>
      </c>
      <c r="AQ20" s="25">
        <v>7490512373.3687801</v>
      </c>
      <c r="AR20" s="29">
        <f t="shared" si="4"/>
        <v>1.0186393641343632</v>
      </c>
      <c r="AS20" s="25">
        <v>7490512373.3687801</v>
      </c>
      <c r="AT20" s="23">
        <f t="shared" si="5"/>
        <v>40.236918604340651</v>
      </c>
      <c r="AU20" s="25">
        <f t="shared" si="6"/>
        <v>3323.0229247915954</v>
      </c>
      <c r="AV20" s="25" t="s">
        <v>89</v>
      </c>
      <c r="AW20" s="30">
        <v>18616018903</v>
      </c>
      <c r="AX20" s="30">
        <v>8031.0138034921556</v>
      </c>
      <c r="AY20" s="25">
        <v>2254126</v>
      </c>
      <c r="AZ20" s="27">
        <v>1.04164918451054</v>
      </c>
      <c r="BA20" s="27">
        <v>0</v>
      </c>
      <c r="BB20" s="28">
        <v>0.18960803863679029</v>
      </c>
      <c r="BC20">
        <v>2.5881397198634759</v>
      </c>
      <c r="BD20" s="28">
        <v>2.7777477585002663</v>
      </c>
      <c r="BE20" s="23">
        <v>0.62424198198058445</v>
      </c>
      <c r="BF20" s="26">
        <v>0.17240510672157242</v>
      </c>
      <c r="BG20">
        <f>SUM(AN20/V20)</f>
        <v>0.94737055390912284</v>
      </c>
      <c r="BH20" s="25">
        <v>57.552326491977396</v>
      </c>
      <c r="BI20">
        <v>70.109959500159434</v>
      </c>
      <c r="BJ20">
        <v>39.746000000000002</v>
      </c>
    </row>
    <row r="21" spans="1:62">
      <c r="A21" t="s">
        <v>156</v>
      </c>
      <c r="B21" t="s">
        <v>157</v>
      </c>
      <c r="C21" t="s">
        <v>158</v>
      </c>
      <c r="D21" s="23">
        <v>0.02</v>
      </c>
      <c r="E21" s="23">
        <v>1.64</v>
      </c>
      <c r="F21" s="23">
        <v>98.34</v>
      </c>
      <c r="G21" s="24" t="s">
        <v>99</v>
      </c>
      <c r="H21" t="s">
        <v>159</v>
      </c>
      <c r="I21" s="24" t="s">
        <v>107</v>
      </c>
      <c r="J21" s="24" t="s">
        <v>139</v>
      </c>
      <c r="K21" s="25">
        <v>22622132301.238998</v>
      </c>
      <c r="L21" s="26">
        <v>107.99734728347561</v>
      </c>
      <c r="M21" s="25">
        <v>36876828199.358803</v>
      </c>
      <c r="N21" s="23">
        <v>176.04881665116488</v>
      </c>
      <c r="O21" s="25">
        <v>11</v>
      </c>
      <c r="P21" s="25">
        <v>21459672153.23901</v>
      </c>
      <c r="Q21" s="25">
        <v>1162460148</v>
      </c>
      <c r="R21" s="23">
        <v>102.44779914031143</v>
      </c>
      <c r="S21" s="23">
        <v>5.5495481431642313</v>
      </c>
      <c r="T21" s="23">
        <v>94.861403281881024</v>
      </c>
      <c r="U21" s="23">
        <v>5.1385967181189738</v>
      </c>
      <c r="V21" s="23">
        <v>19.310699738250111</v>
      </c>
      <c r="W21" s="25">
        <v>49161.494988167571</v>
      </c>
      <c r="X21" s="25">
        <v>1219973747345.0935</v>
      </c>
      <c r="Y21" s="27">
        <v>-0.27764359999999999</v>
      </c>
      <c r="Z21" s="27">
        <v>1.6818765929532367</v>
      </c>
      <c r="AA21" s="25">
        <v>8977.3365415935405</v>
      </c>
      <c r="AB21" s="23">
        <v>21.541662909529588</v>
      </c>
      <c r="AC21" s="25">
        <v>6697.982706520449</v>
      </c>
      <c r="AD21" s="25">
        <v>6697.9827064496831</v>
      </c>
      <c r="AE21" s="27">
        <v>0.49506691573821304</v>
      </c>
      <c r="AF21" s="25">
        <v>72.230373884574135</v>
      </c>
      <c r="AG21" s="25">
        <v>61563958665.31012</v>
      </c>
      <c r="AH21" s="28">
        <v>0.55961274771838843</v>
      </c>
      <c r="AI21" s="23">
        <v>100</v>
      </c>
      <c r="AJ21" s="23">
        <v>0</v>
      </c>
      <c r="AK21" t="s">
        <v>94</v>
      </c>
      <c r="AL21" s="25">
        <v>2</v>
      </c>
      <c r="AM21" s="25">
        <v>1</v>
      </c>
      <c r="AN21" s="25">
        <v>18</v>
      </c>
      <c r="AO21" s="27">
        <v>4.182889945651783</v>
      </c>
      <c r="AP21" s="27">
        <v>0.10834535744848058</v>
      </c>
      <c r="AQ21" s="25">
        <v>373955518686.487</v>
      </c>
      <c r="AR21" s="29">
        <f t="shared" si="4"/>
        <v>6.0742604405847338</v>
      </c>
      <c r="AS21" s="25">
        <v>371150619206.19299</v>
      </c>
      <c r="AT21" s="23">
        <f t="shared" si="5"/>
        <v>20.012282725124127</v>
      </c>
      <c r="AU21" s="25">
        <f t="shared" si="6"/>
        <v>1785.2518711485418</v>
      </c>
      <c r="AV21" s="25" t="s">
        <v>95</v>
      </c>
      <c r="AW21" s="30">
        <v>1868630000000</v>
      </c>
      <c r="AX21" s="30">
        <v>11026.241209685082</v>
      </c>
      <c r="AY21" s="25">
        <v>209469333</v>
      </c>
      <c r="AZ21" s="27">
        <v>3.5320342037968699</v>
      </c>
      <c r="BA21" s="27">
        <v>1.25033804009295</v>
      </c>
      <c r="BB21" s="28">
        <v>12.497013592617883</v>
      </c>
      <c r="BC21">
        <v>11.87130111942451</v>
      </c>
      <c r="BD21" s="28">
        <v>24.368314712042391</v>
      </c>
      <c r="BE21" s="23">
        <v>12.950613454575564</v>
      </c>
      <c r="BF21" s="26">
        <v>0.60118912402284774</v>
      </c>
      <c r="BG21">
        <f>SUM(AN21/V21)</f>
        <v>0.93212572532242777</v>
      </c>
      <c r="BH21" s="25">
        <v>33.407060831251762</v>
      </c>
      <c r="BI21">
        <v>52.853197658169755</v>
      </c>
      <c r="BJ21">
        <v>41.901000000000003</v>
      </c>
    </row>
    <row r="22" spans="1:62">
      <c r="A22" t="s">
        <v>160</v>
      </c>
      <c r="B22" t="s">
        <v>161</v>
      </c>
      <c r="C22" t="s">
        <v>162</v>
      </c>
      <c r="D22" s="23">
        <v>100</v>
      </c>
      <c r="E22" s="23">
        <v>0</v>
      </c>
      <c r="F22" s="23">
        <v>0</v>
      </c>
      <c r="G22" s="24" t="s">
        <v>65</v>
      </c>
      <c r="H22" t="s">
        <v>66</v>
      </c>
      <c r="I22" s="24" t="s">
        <v>67</v>
      </c>
      <c r="J22" s="24" t="s">
        <v>68</v>
      </c>
      <c r="K22" s="25">
        <v>1250036.2</v>
      </c>
      <c r="L22" s="26">
        <v>2.9140954210396259</v>
      </c>
      <c r="M22" s="25">
        <v>0</v>
      </c>
      <c r="N22" s="23">
        <v>0</v>
      </c>
      <c r="O22" s="25">
        <v>1</v>
      </c>
      <c r="P22" s="25">
        <v>0</v>
      </c>
      <c r="Q22" s="25">
        <v>1250036.2</v>
      </c>
      <c r="R22" s="23">
        <v>0</v>
      </c>
      <c r="S22" s="23">
        <v>2.9140954210396259</v>
      </c>
      <c r="T22" s="23">
        <v>0</v>
      </c>
      <c r="U22" s="23">
        <v>100</v>
      </c>
      <c r="V22" s="23">
        <v>0</v>
      </c>
      <c r="W22" s="25">
        <v>23338.963458071827</v>
      </c>
      <c r="X22" s="25">
        <v>786521831571.95728</v>
      </c>
      <c r="Y22" s="27">
        <v>0.62925010000000003</v>
      </c>
      <c r="Z22" s="27">
        <v>0.32349820000000001</v>
      </c>
      <c r="AA22" s="25">
        <v>7585.2842136103282</v>
      </c>
      <c r="AB22" s="23">
        <v>0.61269529168065406</v>
      </c>
      <c r="AC22" s="25">
        <v>909.00014543581142</v>
      </c>
      <c r="AD22" s="25">
        <v>909</v>
      </c>
      <c r="AE22" s="27">
        <v>23.758154207562701</v>
      </c>
      <c r="AF22" s="25">
        <v>5.8</v>
      </c>
      <c r="AG22" s="25">
        <v>509457096430.15601</v>
      </c>
      <c r="AH22" s="28">
        <v>0.18181818181818182</v>
      </c>
      <c r="AI22" s="23"/>
      <c r="AJ22" s="23"/>
      <c r="AK22" t="s">
        <v>122</v>
      </c>
      <c r="AL22" s="25">
        <v>5</v>
      </c>
      <c r="AM22" s="25">
        <v>0</v>
      </c>
      <c r="AN22" s="25"/>
      <c r="AO22" s="27">
        <v>3.7700589536949112</v>
      </c>
      <c r="AP22" s="27">
        <v>3.7144687224721271</v>
      </c>
      <c r="AQ22" s="25">
        <v>3488124299.7302098</v>
      </c>
      <c r="AR22" s="29">
        <f t="shared" si="4"/>
        <v>6.8467478894141068E-3</v>
      </c>
      <c r="AS22" s="25">
        <v>3299647425.31004</v>
      </c>
      <c r="AT22" s="23">
        <f t="shared" si="5"/>
        <v>25.709692737648254</v>
      </c>
      <c r="AU22" s="25">
        <f t="shared" si="6"/>
        <v>8131.5461503121714</v>
      </c>
      <c r="AV22" s="25" t="s">
        <v>163</v>
      </c>
      <c r="AW22" s="30">
        <v>13567351175</v>
      </c>
      <c r="AX22" s="30">
        <v>31436.868196993881</v>
      </c>
      <c r="AY22" s="25">
        <v>428962</v>
      </c>
      <c r="AZ22" s="27">
        <v>17.906408861896999</v>
      </c>
      <c r="BA22" s="27">
        <v>8.8371620291839506</v>
      </c>
      <c r="BB22" s="28">
        <v>95.564140186682451</v>
      </c>
      <c r="BC22">
        <v>0.25734365505121437</v>
      </c>
      <c r="BD22" s="28">
        <v>95.821483841733667</v>
      </c>
      <c r="BE22" s="23">
        <v>4.2349013432449213E-2</v>
      </c>
      <c r="BF22" s="26">
        <v>6.9119208205899105E-2</v>
      </c>
      <c r="BH22" s="25">
        <v>40.9</v>
      </c>
      <c r="BI22">
        <v>69.771509532197527</v>
      </c>
      <c r="BJ22">
        <v>40.415999999999997</v>
      </c>
    </row>
    <row r="23" spans="1:62">
      <c r="A23" t="s">
        <v>164</v>
      </c>
      <c r="B23" t="s">
        <v>165</v>
      </c>
      <c r="C23" t="s">
        <v>166</v>
      </c>
      <c r="D23" s="23">
        <v>39.61</v>
      </c>
      <c r="E23" s="23">
        <v>60.39</v>
      </c>
      <c r="F23" s="23">
        <v>0</v>
      </c>
      <c r="G23" s="24" t="s">
        <v>86</v>
      </c>
      <c r="H23" t="s">
        <v>167</v>
      </c>
      <c r="I23" s="24" t="s">
        <v>88</v>
      </c>
      <c r="J23" s="24" t="s">
        <v>74</v>
      </c>
      <c r="K23" s="25">
        <v>6579926.9656088604</v>
      </c>
      <c r="L23" s="26">
        <v>0.93674895043217066</v>
      </c>
      <c r="M23" s="25">
        <v>2434931473.58147</v>
      </c>
      <c r="N23" s="23">
        <v>346.64814885838791</v>
      </c>
      <c r="O23" s="25">
        <v>2</v>
      </c>
      <c r="P23" s="25">
        <v>1385340.9286431801</v>
      </c>
      <c r="Q23" s="25">
        <v>5194586.0369656701</v>
      </c>
      <c r="R23" s="23">
        <v>0.19722356610946759</v>
      </c>
      <c r="S23" s="23">
        <v>0.73952538432270165</v>
      </c>
      <c r="T23" s="23">
        <v>21.054047193592105</v>
      </c>
      <c r="U23" s="23">
        <v>78.945952806407902</v>
      </c>
      <c r="V23" s="23">
        <v>15.263242751839496</v>
      </c>
      <c r="W23" s="25">
        <v>26344.132026027179</v>
      </c>
      <c r="X23" s="25">
        <v>1457032892426.5957</v>
      </c>
      <c r="Y23" s="27">
        <v>-2.9567E-2</v>
      </c>
      <c r="Z23" s="27">
        <v>0.38135589297661066</v>
      </c>
      <c r="AA23" s="25">
        <v>1691.5072235378948</v>
      </c>
      <c r="AB23" s="23">
        <v>11.470808805899471</v>
      </c>
      <c r="AC23" s="25">
        <v>18263.012186238997</v>
      </c>
      <c r="AD23" s="25">
        <v>18263.012281693853</v>
      </c>
      <c r="AE23" s="27">
        <v>8.4510821715861493</v>
      </c>
      <c r="AF23" s="25">
        <v>23.574079167012201</v>
      </c>
      <c r="AG23" s="25">
        <v>512378003818.11194</v>
      </c>
      <c r="AH23" s="28">
        <v>0.2</v>
      </c>
      <c r="AI23" s="23"/>
      <c r="AJ23" s="23"/>
      <c r="AK23" t="s">
        <v>108</v>
      </c>
      <c r="AL23" s="25">
        <v>1</v>
      </c>
      <c r="AM23" s="25">
        <v>1</v>
      </c>
      <c r="AN23" s="25">
        <v>19</v>
      </c>
      <c r="AO23" s="27">
        <v>1.8770529801631315</v>
      </c>
      <c r="AP23" s="27">
        <v>1.3402279261674512</v>
      </c>
      <c r="AQ23" s="25">
        <v>28375830876.292599</v>
      </c>
      <c r="AR23" s="29">
        <f t="shared" si="4"/>
        <v>5.5380657766030253E-2</v>
      </c>
      <c r="AS23" s="25">
        <v>26692714576.292599</v>
      </c>
      <c r="AT23" s="23">
        <f t="shared" si="5"/>
        <v>43.566014421419382</v>
      </c>
      <c r="AU23" s="25">
        <f t="shared" si="6"/>
        <v>4039.715019625336</v>
      </c>
      <c r="AV23" s="25" t="s">
        <v>134</v>
      </c>
      <c r="AW23" s="30">
        <v>65132951116</v>
      </c>
      <c r="AX23" s="30">
        <v>8651.0948014308415</v>
      </c>
      <c r="AY23" s="25">
        <v>7024216</v>
      </c>
      <c r="AZ23" s="27">
        <v>1.42573117526682</v>
      </c>
      <c r="BA23" s="27">
        <v>8.2847520104669999E-3</v>
      </c>
      <c r="BB23" s="28">
        <v>8.1363827146994634</v>
      </c>
      <c r="BC23">
        <v>14.195939503390825</v>
      </c>
      <c r="BD23" s="28">
        <v>22.33232221809029</v>
      </c>
      <c r="BE23" s="23">
        <v>10.267387683930075</v>
      </c>
      <c r="BF23" s="26">
        <v>0.89508838109563171</v>
      </c>
      <c r="BG23">
        <f t="shared" ref="BG23:BG33" si="7">SUM(AN23/V23)</f>
        <v>1.2448206654978451</v>
      </c>
      <c r="BH23" s="25">
        <v>41.798958181976033</v>
      </c>
      <c r="BI23">
        <v>67.855455966085515</v>
      </c>
      <c r="BJ23">
        <v>38.777000000000001</v>
      </c>
    </row>
    <row r="24" spans="1:62">
      <c r="A24" t="s">
        <v>168</v>
      </c>
      <c r="B24" t="s">
        <v>169</v>
      </c>
      <c r="C24" t="s">
        <v>170</v>
      </c>
      <c r="D24" s="23">
        <v>100</v>
      </c>
      <c r="E24" s="23">
        <v>0</v>
      </c>
      <c r="F24" s="23">
        <v>0</v>
      </c>
      <c r="G24" s="24" t="s">
        <v>65</v>
      </c>
      <c r="H24" t="s">
        <v>66</v>
      </c>
      <c r="I24" s="24" t="s">
        <v>67</v>
      </c>
      <c r="J24" s="24" t="s">
        <v>74</v>
      </c>
      <c r="K24" s="25">
        <v>12060226.245027799</v>
      </c>
      <c r="L24" s="26">
        <v>0.61059691031749175</v>
      </c>
      <c r="M24" s="25">
        <v>129607836.12</v>
      </c>
      <c r="N24" s="23">
        <v>6.5619120802509778</v>
      </c>
      <c r="O24" s="25">
        <v>4</v>
      </c>
      <c r="P24" s="25">
        <v>8100331.5904779825</v>
      </c>
      <c r="Q24" s="25">
        <v>3959894.6545498325</v>
      </c>
      <c r="R24" s="23">
        <v>0.41011149718125617</v>
      </c>
      <c r="S24" s="23">
        <v>0.20048541313623638</v>
      </c>
      <c r="T24" s="23">
        <v>67.165668586172544</v>
      </c>
      <c r="U24" s="23">
        <v>32.834331413827471</v>
      </c>
      <c r="V24" s="23">
        <v>13.996736576631788</v>
      </c>
      <c r="W24" s="25">
        <v>5858.637702718438</v>
      </c>
      <c r="X24" s="25">
        <v>98741478762.724289</v>
      </c>
      <c r="Y24" s="27">
        <v>-0.44556829999999997</v>
      </c>
      <c r="Z24" s="27">
        <v>-0.52150828013430661</v>
      </c>
      <c r="AA24" s="25">
        <v>3113.7034057384735</v>
      </c>
      <c r="AB24" s="23">
        <v>6.60939610848106</v>
      </c>
      <c r="AC24" s="25">
        <v>182.59527708024035</v>
      </c>
      <c r="AD24" s="25">
        <v>244.6725323492289</v>
      </c>
      <c r="AE24" s="27">
        <v>13.153891615798942</v>
      </c>
      <c r="AF24" s="25">
        <v>53.59386117632495</v>
      </c>
      <c r="AG24" s="25">
        <v>62320831539.129974</v>
      </c>
      <c r="AH24" s="28">
        <v>0.19999999999999998</v>
      </c>
      <c r="AI24" s="23"/>
      <c r="AJ24" s="23"/>
      <c r="AK24" t="s">
        <v>171</v>
      </c>
      <c r="AL24" s="25">
        <v>4</v>
      </c>
      <c r="AM24" s="25">
        <v>0</v>
      </c>
      <c r="AN24" s="25">
        <v>16</v>
      </c>
      <c r="AO24" s="27">
        <v>3.3982965359032122</v>
      </c>
      <c r="AP24" s="27">
        <v>0.47939417705644388</v>
      </c>
      <c r="AQ24" s="27"/>
      <c r="AR24" s="29"/>
      <c r="AS24" s="25"/>
      <c r="AT24" s="25"/>
      <c r="AU24" s="25"/>
      <c r="AV24" s="25" t="s">
        <v>89</v>
      </c>
      <c r="AW24" s="30">
        <v>14124775069</v>
      </c>
      <c r="AX24" s="30">
        <v>712.03608776555166</v>
      </c>
      <c r="AY24" s="25">
        <v>19751535</v>
      </c>
      <c r="AZ24" s="27">
        <v>19.9420184888412</v>
      </c>
      <c r="BA24" s="27">
        <v>0</v>
      </c>
      <c r="BB24" s="28">
        <v>2.4093933946031392</v>
      </c>
      <c r="BC24">
        <v>16.814696854797763</v>
      </c>
      <c r="BD24" s="28">
        <v>19.224090249400902</v>
      </c>
      <c r="BE24" s="23">
        <v>5.9540072846253418</v>
      </c>
      <c r="BF24" s="26">
        <v>0.90083983270200207</v>
      </c>
      <c r="BG24">
        <f t="shared" si="7"/>
        <v>1.14312360687796</v>
      </c>
      <c r="BH24" s="25">
        <v>31.7</v>
      </c>
      <c r="BI24">
        <v>59.610195801219398</v>
      </c>
      <c r="BJ24">
        <v>21.271000000000001</v>
      </c>
    </row>
    <row r="25" spans="1:62">
      <c r="A25" t="s">
        <v>172</v>
      </c>
      <c r="B25" t="s">
        <v>173</v>
      </c>
      <c r="C25" t="s">
        <v>174</v>
      </c>
      <c r="D25" s="23">
        <v>100</v>
      </c>
      <c r="E25" s="23">
        <v>0</v>
      </c>
      <c r="F25" s="23">
        <v>0</v>
      </c>
      <c r="G25" s="24" t="s">
        <v>65</v>
      </c>
      <c r="H25" t="s">
        <v>66</v>
      </c>
      <c r="I25" s="24" t="s">
        <v>67</v>
      </c>
      <c r="J25" s="24" t="s">
        <v>74</v>
      </c>
      <c r="K25" s="25">
        <v>2314906.9489660799</v>
      </c>
      <c r="L25" s="26">
        <v>0.20714350324132927</v>
      </c>
      <c r="M25" s="25">
        <v>7004954.8650779501</v>
      </c>
      <c r="N25" s="23">
        <v>0.6268203961492802</v>
      </c>
      <c r="O25" s="25">
        <v>1</v>
      </c>
      <c r="P25" s="25">
        <v>2314906.9489660799</v>
      </c>
      <c r="Q25" s="25">
        <v>0</v>
      </c>
      <c r="R25" s="23">
        <v>0.20714350324132927</v>
      </c>
      <c r="S25" s="23">
        <v>0</v>
      </c>
      <c r="T25" s="23">
        <v>100</v>
      </c>
      <c r="U25" s="23">
        <v>0</v>
      </c>
      <c r="V25" s="23">
        <v>18.999999581130265</v>
      </c>
      <c r="W25" s="25">
        <v>1710.5100969940536</v>
      </c>
      <c r="X25" s="25">
        <v>87908262519.916367</v>
      </c>
      <c r="Y25" s="27">
        <v>-1.4966109999999999</v>
      </c>
      <c r="Z25" s="27">
        <v>-0.4108523</v>
      </c>
      <c r="AA25" s="25">
        <v>867.42808087687467</v>
      </c>
      <c r="AB25" s="23">
        <v>3.6207859143564183</v>
      </c>
      <c r="AC25" s="25">
        <v>134.9999970238203</v>
      </c>
      <c r="AD25" s="25">
        <v>135</v>
      </c>
      <c r="AE25" s="27">
        <v>2.4753755405443401</v>
      </c>
      <c r="AF25" s="25">
        <v>52.7</v>
      </c>
      <c r="AG25" s="25">
        <v>7353448764.2093</v>
      </c>
      <c r="AH25" s="28">
        <v>0.32095659317355463</v>
      </c>
      <c r="AI25" s="23"/>
      <c r="AJ25" s="23"/>
      <c r="AK25" t="s">
        <v>69</v>
      </c>
      <c r="AL25" s="25">
        <v>3</v>
      </c>
      <c r="AM25" s="25">
        <v>0</v>
      </c>
      <c r="AN25" s="25">
        <v>9</v>
      </c>
      <c r="AO25" s="27">
        <v>3.2392795883814739E-2</v>
      </c>
      <c r="AP25" s="27">
        <v>3.2392795791805429E-2</v>
      </c>
      <c r="AQ25" s="25">
        <v>97402580.425551996</v>
      </c>
      <c r="AR25" s="29">
        <f t="shared" ref="AR25:AR37" si="8">SUM(AQ25/AG25)</f>
        <v>1.3245836552180762E-2</v>
      </c>
      <c r="AS25" s="25">
        <v>96149938.427552</v>
      </c>
      <c r="AT25" s="23">
        <f t="shared" ref="AT25:AT37" si="9">(AQ25/AW25)*100</f>
        <v>3.207269252745272</v>
      </c>
      <c r="AU25" s="25">
        <f t="shared" ref="AU25:AU37" si="10">SUM(AQ25/AY25)</f>
        <v>8.7158197624771159</v>
      </c>
      <c r="AV25" s="25" t="s">
        <v>89</v>
      </c>
      <c r="AW25" s="30">
        <v>3036931818</v>
      </c>
      <c r="AX25" s="30">
        <v>210.80422583416856</v>
      </c>
      <c r="AY25" s="25">
        <v>11175378</v>
      </c>
      <c r="AZ25" s="27">
        <v>16.210770669295499</v>
      </c>
      <c r="BA25" s="27">
        <v>0</v>
      </c>
      <c r="BB25" s="28">
        <v>3.2827598913378275E-2</v>
      </c>
      <c r="BC25">
        <v>7.5552504534980995</v>
      </c>
      <c r="BD25" s="28">
        <v>7.5880780524114781</v>
      </c>
      <c r="BE25" s="23">
        <v>17.042764419537129</v>
      </c>
      <c r="BF25" s="26">
        <v>4.7069240829629164</v>
      </c>
      <c r="BG25">
        <f t="shared" si="7"/>
        <v>0.47368422096905183</v>
      </c>
      <c r="BH25" s="25">
        <v>24.6</v>
      </c>
      <c r="BI25">
        <v>53.189931140521651</v>
      </c>
      <c r="BJ25">
        <v>29.94</v>
      </c>
    </row>
    <row r="26" spans="1:62">
      <c r="A26" t="s">
        <v>175</v>
      </c>
      <c r="B26" t="s">
        <v>176</v>
      </c>
      <c r="C26" t="s">
        <v>177</v>
      </c>
      <c r="D26" s="23">
        <v>100</v>
      </c>
      <c r="E26" s="23">
        <v>0</v>
      </c>
      <c r="F26" s="23">
        <v>0</v>
      </c>
      <c r="G26" s="24" t="s">
        <v>65</v>
      </c>
      <c r="H26" t="s">
        <v>66</v>
      </c>
      <c r="I26" s="24" t="s">
        <v>67</v>
      </c>
      <c r="J26" s="24" t="s">
        <v>74</v>
      </c>
      <c r="K26" s="25">
        <v>4896.8998905457502</v>
      </c>
      <c r="L26" s="26">
        <v>9.0055113505338683E-3</v>
      </c>
      <c r="M26" s="25">
        <v>60750149.710083</v>
      </c>
      <c r="N26" s="23">
        <v>111.72092037597537</v>
      </c>
      <c r="O26" s="25">
        <v>1</v>
      </c>
      <c r="P26" s="25">
        <v>4896.8998905457502</v>
      </c>
      <c r="Q26" s="25">
        <v>0</v>
      </c>
      <c r="R26" s="23">
        <v>9.0055113505338683E-3</v>
      </c>
      <c r="S26" s="23">
        <v>0</v>
      </c>
      <c r="T26" s="23">
        <v>100</v>
      </c>
      <c r="U26" s="23">
        <v>0</v>
      </c>
      <c r="V26" s="23">
        <v>18.999611582676998</v>
      </c>
      <c r="W26" s="25">
        <v>1710.5100969940536</v>
      </c>
      <c r="X26" s="25">
        <v>87908262519.916367</v>
      </c>
      <c r="Y26" s="27">
        <v>0.44545679999999999</v>
      </c>
      <c r="Z26" s="27">
        <v>-0.4108523</v>
      </c>
      <c r="AA26" s="25">
        <v>6879.321363041382</v>
      </c>
      <c r="AB26" s="23">
        <v>3.6207859143564183</v>
      </c>
      <c r="AC26" s="25">
        <v>134.99724019270499</v>
      </c>
      <c r="AD26" s="25">
        <v>135</v>
      </c>
      <c r="AE26" s="27">
        <v>2.4753755405443401</v>
      </c>
      <c r="AF26" s="25">
        <v>52.7</v>
      </c>
      <c r="AG26" s="25">
        <v>7353448764.2093</v>
      </c>
      <c r="AH26" s="28">
        <v>0.37268444116626326</v>
      </c>
      <c r="AI26" s="23"/>
      <c r="AJ26" s="23"/>
      <c r="AK26" t="s">
        <v>108</v>
      </c>
      <c r="AL26" s="25">
        <v>1</v>
      </c>
      <c r="AM26" s="25">
        <v>1</v>
      </c>
      <c r="AN26" s="25">
        <v>20</v>
      </c>
      <c r="AO26" s="27">
        <v>5.4620251896916407</v>
      </c>
      <c r="AP26" s="27">
        <v>1.1200387853989238</v>
      </c>
      <c r="AQ26" s="25">
        <v>617362329.82646298</v>
      </c>
      <c r="AR26" s="29">
        <f t="shared" si="8"/>
        <v>8.3955481247287453E-2</v>
      </c>
      <c r="AS26" s="25">
        <v>617362329.82646298</v>
      </c>
      <c r="AT26" s="23">
        <f t="shared" si="9"/>
        <v>31.230163450830993</v>
      </c>
      <c r="AU26" s="25">
        <f t="shared" si="10"/>
        <v>1135.3435015851696</v>
      </c>
      <c r="AV26" s="25" t="s">
        <v>89</v>
      </c>
      <c r="AW26" s="30">
        <v>1976814277</v>
      </c>
      <c r="AX26" s="30">
        <v>3759.5532488189824</v>
      </c>
      <c r="AY26" s="25">
        <v>543767</v>
      </c>
      <c r="AZ26" s="27">
        <v>0.746739863408027</v>
      </c>
      <c r="BA26" s="27">
        <v>0</v>
      </c>
      <c r="BB26" s="28"/>
      <c r="BC26">
        <v>4.5058302740247721E-4</v>
      </c>
      <c r="BD26" s="26">
        <v>4.5058302740247721E-4</v>
      </c>
      <c r="BE26" s="23">
        <v>9.640989631517359E-5</v>
      </c>
      <c r="BF26" s="26">
        <v>2.6626787276460697E-5</v>
      </c>
      <c r="BG26">
        <f t="shared" si="7"/>
        <v>1.0526530983525533</v>
      </c>
      <c r="BH26" s="25">
        <v>41.8</v>
      </c>
      <c r="BI26">
        <v>56.949830641005967</v>
      </c>
      <c r="BJ26">
        <v>29.934000000000001</v>
      </c>
    </row>
    <row r="27" spans="1:62">
      <c r="A27" t="s">
        <v>178</v>
      </c>
      <c r="B27" t="s">
        <v>179</v>
      </c>
      <c r="C27" t="s">
        <v>180</v>
      </c>
      <c r="D27" s="23">
        <v>100</v>
      </c>
      <c r="E27" s="23">
        <v>0</v>
      </c>
      <c r="F27" s="23">
        <v>0</v>
      </c>
      <c r="G27" s="24" t="s">
        <v>65</v>
      </c>
      <c r="H27" t="s">
        <v>66</v>
      </c>
      <c r="I27" s="24" t="s">
        <v>67</v>
      </c>
      <c r="J27" s="24" t="s">
        <v>74</v>
      </c>
      <c r="K27" s="25">
        <v>2018849.5062267301</v>
      </c>
      <c r="L27" s="26">
        <v>8.006148999260794E-2</v>
      </c>
      <c r="M27" s="25">
        <v>15325883.803409901</v>
      </c>
      <c r="N27" s="23">
        <v>0.60777838514961213</v>
      </c>
      <c r="O27" s="25">
        <v>2</v>
      </c>
      <c r="P27" s="25">
        <v>768813.30622673</v>
      </c>
      <c r="Q27" s="25">
        <v>1250036.2</v>
      </c>
      <c r="R27" s="23">
        <v>3.0488819811882718E-2</v>
      </c>
      <c r="S27" s="23">
        <v>4.9572670180725219E-2</v>
      </c>
      <c r="T27" s="23">
        <v>38.081754180065523</v>
      </c>
      <c r="U27" s="23">
        <v>61.918245819934462</v>
      </c>
      <c r="V27" s="23">
        <v>7.2355315245351903</v>
      </c>
      <c r="W27" s="25">
        <v>15102.469016156068</v>
      </c>
      <c r="X27" s="25">
        <v>520477529536.97662</v>
      </c>
      <c r="Y27" s="27">
        <v>-1.0796619999999999</v>
      </c>
      <c r="Z27" s="27">
        <v>4.3844647769917908E-2</v>
      </c>
      <c r="AA27" s="25">
        <v>3835.3910714453705</v>
      </c>
      <c r="AB27" s="23">
        <v>1.758228968121641</v>
      </c>
      <c r="AC27" s="25">
        <v>614.24707241281351</v>
      </c>
      <c r="AD27" s="25">
        <v>614.24722264629281</v>
      </c>
      <c r="AE27" s="27">
        <v>15.653298752901343</v>
      </c>
      <c r="AF27" s="25">
        <v>23.660342710450735</v>
      </c>
      <c r="AG27" s="25">
        <v>318247219596.8678</v>
      </c>
      <c r="AH27" s="28">
        <v>0.19861115559273523</v>
      </c>
      <c r="AI27" s="23"/>
      <c r="AJ27" s="23"/>
      <c r="AK27" t="s">
        <v>69</v>
      </c>
      <c r="AL27" s="25">
        <v>3</v>
      </c>
      <c r="AM27" s="25">
        <v>0</v>
      </c>
      <c r="AN27" s="25">
        <v>6</v>
      </c>
      <c r="AO27" s="27">
        <v>1.9783686276856287</v>
      </c>
      <c r="AP27" s="27">
        <v>0.27916778175128326</v>
      </c>
      <c r="AQ27" s="25">
        <v>3196791410.7460399</v>
      </c>
      <c r="AR27" s="29">
        <f t="shared" si="8"/>
        <v>1.0044993998048122E-2</v>
      </c>
      <c r="AS27" s="25">
        <v>3196791410.7460399</v>
      </c>
      <c r="AT27" s="23">
        <f t="shared" si="9"/>
        <v>8.26573869880567</v>
      </c>
      <c r="AU27" s="25">
        <f t="shared" si="10"/>
        <v>126.77511758578569</v>
      </c>
      <c r="AV27" s="25" t="s">
        <v>89</v>
      </c>
      <c r="AW27" s="30">
        <v>38675205293</v>
      </c>
      <c r="AX27" s="30">
        <v>1500.7038966998641</v>
      </c>
      <c r="AY27" s="25">
        <v>25216237</v>
      </c>
      <c r="AZ27" s="27">
        <v>6.5804386864520996</v>
      </c>
      <c r="BA27" s="27">
        <v>2.5453039452925799</v>
      </c>
      <c r="BB27" s="28">
        <v>42.929709552879395</v>
      </c>
      <c r="BC27">
        <v>4.5292331771387948</v>
      </c>
      <c r="BD27" s="28">
        <v>47.458942730018187</v>
      </c>
      <c r="BE27" s="23">
        <v>4.9114307164497086</v>
      </c>
      <c r="BF27" s="26">
        <v>2.7933965402109773</v>
      </c>
      <c r="BG27">
        <f t="shared" si="7"/>
        <v>0.82924108334742408</v>
      </c>
      <c r="BH27" s="25">
        <v>17.414386649368886</v>
      </c>
      <c r="BI27">
        <v>51.811192639170635</v>
      </c>
      <c r="BJ27">
        <v>23.516999999999999</v>
      </c>
    </row>
    <row r="28" spans="1:62">
      <c r="A28" t="s">
        <v>181</v>
      </c>
      <c r="B28" t="s">
        <v>182</v>
      </c>
      <c r="C28" t="s">
        <v>183</v>
      </c>
      <c r="D28" s="23">
        <v>90.54</v>
      </c>
      <c r="E28" s="23">
        <v>4.0599999999999996</v>
      </c>
      <c r="F28" s="23">
        <v>5.4</v>
      </c>
      <c r="G28" s="24" t="s">
        <v>65</v>
      </c>
      <c r="H28" t="s">
        <v>184</v>
      </c>
      <c r="I28" s="24" t="s">
        <v>67</v>
      </c>
      <c r="J28" s="24" t="s">
        <v>68</v>
      </c>
      <c r="K28" s="25">
        <v>78871276393.914398</v>
      </c>
      <c r="L28" s="26">
        <v>2128.270672843069</v>
      </c>
      <c r="M28" s="25">
        <v>26737802134.885399</v>
      </c>
      <c r="N28" s="23">
        <v>721.49561591662189</v>
      </c>
      <c r="O28" s="25">
        <v>62</v>
      </c>
      <c r="P28" s="25">
        <v>74093964908.474228</v>
      </c>
      <c r="Q28" s="25">
        <v>4777311485.4400187</v>
      </c>
      <c r="R28" s="23">
        <v>1999.3592060282224</v>
      </c>
      <c r="S28" s="23">
        <v>128.91146681484227</v>
      </c>
      <c r="T28" s="23">
        <v>93.942900756949541</v>
      </c>
      <c r="U28" s="23">
        <v>6.0570992430504633</v>
      </c>
      <c r="V28" s="23">
        <v>18.258502136478779</v>
      </c>
      <c r="W28" s="25">
        <v>50364.212627009918</v>
      </c>
      <c r="X28" s="25">
        <v>11349926916683.898</v>
      </c>
      <c r="Y28" s="27">
        <v>1.7707949999999999</v>
      </c>
      <c r="Z28" s="27">
        <v>1.4136023551173749</v>
      </c>
      <c r="AA28" s="25">
        <v>4820.3863683391073</v>
      </c>
      <c r="AB28" s="23">
        <v>19.44756475271619</v>
      </c>
      <c r="AC28" s="25">
        <v>213663.79970442312</v>
      </c>
      <c r="AD28" s="25">
        <v>224123.03760557977</v>
      </c>
      <c r="AE28" s="27">
        <v>0.78442178325511602</v>
      </c>
      <c r="AF28" s="25">
        <v>114.96563471826903</v>
      </c>
      <c r="AG28" s="25">
        <v>564085420078.44958</v>
      </c>
      <c r="AH28" s="28">
        <v>0.5</v>
      </c>
      <c r="AI28" s="23">
        <v>100</v>
      </c>
      <c r="AJ28" s="23">
        <v>0</v>
      </c>
      <c r="AK28" t="s">
        <v>75</v>
      </c>
      <c r="AL28" s="25">
        <v>0</v>
      </c>
      <c r="AM28" s="25">
        <v>1</v>
      </c>
      <c r="AN28" s="25">
        <v>20</v>
      </c>
      <c r="AO28" s="27">
        <v>2.7164915942625507</v>
      </c>
      <c r="AP28" s="27">
        <v>3.0810359836506938</v>
      </c>
      <c r="AQ28" s="25">
        <v>86677706696.706406</v>
      </c>
      <c r="AR28" s="29">
        <f t="shared" si="8"/>
        <v>0.15366060460249406</v>
      </c>
      <c r="AS28" s="25">
        <v>86677706696.706406</v>
      </c>
      <c r="AT28" s="23">
        <f t="shared" si="9"/>
        <v>5.0589904336971294</v>
      </c>
      <c r="AU28" s="25">
        <f t="shared" si="10"/>
        <v>2338.9201948572404</v>
      </c>
      <c r="AV28" s="25" t="s">
        <v>185</v>
      </c>
      <c r="AW28" s="30">
        <v>1713340000000</v>
      </c>
      <c r="AX28" s="30">
        <v>51391.708417225811</v>
      </c>
      <c r="AY28" s="25">
        <v>37058856</v>
      </c>
      <c r="AZ28" s="27">
        <v>1.7296552070897899</v>
      </c>
      <c r="BA28" s="27">
        <v>0.89364826423478605</v>
      </c>
      <c r="BB28" s="28">
        <v>24.65806782706532</v>
      </c>
      <c r="BC28">
        <v>7.4252609356630748</v>
      </c>
      <c r="BD28" s="28">
        <v>32.083328762728392</v>
      </c>
      <c r="BE28" s="23">
        <v>15.75193114509219</v>
      </c>
      <c r="BF28" s="26">
        <v>0.80996933782632907</v>
      </c>
      <c r="BG28">
        <f t="shared" si="7"/>
        <v>1.0953801056901524</v>
      </c>
      <c r="BH28" s="25">
        <v>81.646144576748654</v>
      </c>
      <c r="BI28">
        <v>78.507499205661887</v>
      </c>
      <c r="BJ28">
        <v>40.296999999999997</v>
      </c>
    </row>
    <row r="29" spans="1:62">
      <c r="A29" t="s">
        <v>186</v>
      </c>
      <c r="B29" t="s">
        <v>187</v>
      </c>
      <c r="C29" t="s">
        <v>188</v>
      </c>
      <c r="D29" s="23">
        <v>100</v>
      </c>
      <c r="E29" s="23">
        <v>0</v>
      </c>
      <c r="F29" s="23">
        <v>0</v>
      </c>
      <c r="G29" s="24" t="s">
        <v>65</v>
      </c>
      <c r="H29" t="s">
        <v>66</v>
      </c>
      <c r="I29" s="24" t="s">
        <v>67</v>
      </c>
      <c r="J29" s="24" t="s">
        <v>68</v>
      </c>
      <c r="K29" s="25">
        <v>3131689.75439684</v>
      </c>
      <c r="L29" s="26">
        <v>0.67111803319724062</v>
      </c>
      <c r="M29" s="25">
        <v>0</v>
      </c>
      <c r="N29" s="23">
        <v>0</v>
      </c>
      <c r="O29" s="25">
        <v>2</v>
      </c>
      <c r="P29" s="25">
        <v>71821.199610829295</v>
      </c>
      <c r="Q29" s="25">
        <v>3059868.5547860102</v>
      </c>
      <c r="R29" s="23">
        <v>1.5391212414005404E-2</v>
      </c>
      <c r="S29" s="23">
        <v>0.65572682078323508</v>
      </c>
      <c r="T29" s="23">
        <v>2.2933689235976695</v>
      </c>
      <c r="U29" s="23">
        <v>97.706631076402331</v>
      </c>
      <c r="V29" s="23">
        <v>10.206402402685406</v>
      </c>
      <c r="W29" s="25">
        <v>7114.8537880206859</v>
      </c>
      <c r="X29" s="25">
        <v>49271099615.813881</v>
      </c>
      <c r="Y29" s="27">
        <v>-1.687692</v>
      </c>
      <c r="Z29" s="27">
        <v>-1.8140999864047354</v>
      </c>
      <c r="AA29" s="25">
        <v>3181.9201792439512</v>
      </c>
      <c r="AB29" s="23">
        <v>3.6207859143564183</v>
      </c>
      <c r="AC29" s="25">
        <v>3.0960478040489177</v>
      </c>
      <c r="AD29" s="25">
        <v>135</v>
      </c>
      <c r="AE29" s="27">
        <v>37.648149186422486</v>
      </c>
      <c r="AF29" s="25">
        <v>65.108742146703094</v>
      </c>
      <c r="AG29" s="25">
        <v>77765174464.395981</v>
      </c>
      <c r="AH29" s="28">
        <v>-5.988576104860952</v>
      </c>
      <c r="AI29" s="23"/>
      <c r="AJ29" s="23"/>
      <c r="AK29" t="s">
        <v>171</v>
      </c>
      <c r="AL29" s="25">
        <v>4</v>
      </c>
      <c r="AM29" s="25">
        <v>0</v>
      </c>
      <c r="AN29" s="25">
        <v>16</v>
      </c>
      <c r="AO29" s="27">
        <v>0.81061249560544413</v>
      </c>
      <c r="AP29" s="27">
        <v>0.81061249560544413</v>
      </c>
      <c r="AQ29" s="25">
        <v>362717270.49892998</v>
      </c>
      <c r="AR29" s="29">
        <f t="shared" si="8"/>
        <v>4.6642635729570248E-3</v>
      </c>
      <c r="AS29" s="25">
        <v>362717270.49892998</v>
      </c>
      <c r="AT29" s="23">
        <f t="shared" si="9"/>
        <v>16.339390790569578</v>
      </c>
      <c r="AU29" s="25">
        <f t="shared" si="10"/>
        <v>77.729954201927953</v>
      </c>
      <c r="AV29" s="25" t="s">
        <v>89</v>
      </c>
      <c r="AW29" s="30">
        <v>2219894702</v>
      </c>
      <c r="AX29" s="30">
        <v>378.99527710077643</v>
      </c>
      <c r="AY29" s="25">
        <v>4666377</v>
      </c>
      <c r="AZ29" s="27">
        <v>13.576052904496001</v>
      </c>
      <c r="BA29" s="27">
        <v>0</v>
      </c>
      <c r="BB29" s="28">
        <v>6.9718560096091097E-3</v>
      </c>
      <c r="BC29">
        <v>3.7557011397381999</v>
      </c>
      <c r="BD29" s="28">
        <v>3.7626729957478089</v>
      </c>
      <c r="BE29" s="23">
        <v>27.925296157189788</v>
      </c>
      <c r="BF29" s="26">
        <v>7.7124958000046266</v>
      </c>
      <c r="BG29">
        <f t="shared" si="7"/>
        <v>1.5676434622830706</v>
      </c>
      <c r="BH29" s="25">
        <v>28.7</v>
      </c>
      <c r="BI29">
        <v>51.806707937569605</v>
      </c>
      <c r="BJ29">
        <v>14.567</v>
      </c>
    </row>
    <row r="30" spans="1:62">
      <c r="A30" t="s">
        <v>189</v>
      </c>
      <c r="B30" t="s">
        <v>190</v>
      </c>
      <c r="C30" t="s">
        <v>191</v>
      </c>
      <c r="D30" s="23">
        <v>100</v>
      </c>
      <c r="E30" s="23">
        <v>0</v>
      </c>
      <c r="F30" s="23">
        <v>0</v>
      </c>
      <c r="G30" s="24" t="s">
        <v>65</v>
      </c>
      <c r="H30" t="s">
        <v>66</v>
      </c>
      <c r="I30" s="24" t="s">
        <v>67</v>
      </c>
      <c r="J30" s="24" t="s">
        <v>68</v>
      </c>
      <c r="K30" s="25">
        <v>6224636.9032273404</v>
      </c>
      <c r="L30" s="26">
        <v>0.40216675557239168</v>
      </c>
      <c r="M30" s="25">
        <v>0</v>
      </c>
      <c r="N30" s="23">
        <v>0</v>
      </c>
      <c r="O30" s="25">
        <v>3</v>
      </c>
      <c r="P30" s="25">
        <v>4896.8998905457502</v>
      </c>
      <c r="Q30" s="25">
        <v>6219740.0033367909</v>
      </c>
      <c r="R30" s="23">
        <v>3.1638316771898903E-4</v>
      </c>
      <c r="S30" s="23">
        <v>0.40185037240467242</v>
      </c>
      <c r="T30" s="23">
        <v>7.8669647188686867E-2</v>
      </c>
      <c r="U30" s="23">
        <v>99.92133035281131</v>
      </c>
      <c r="V30" s="23">
        <v>9.846423525362308</v>
      </c>
      <c r="W30" s="25">
        <v>7495.9661832674547</v>
      </c>
      <c r="X30" s="25">
        <v>60254306384.145782</v>
      </c>
      <c r="Y30" s="27">
        <v>-1.3052760000000001</v>
      </c>
      <c r="Z30" s="27">
        <v>-1.8110360802351337</v>
      </c>
      <c r="AA30" s="25">
        <v>2318.6497760422271</v>
      </c>
      <c r="AB30" s="23">
        <v>0.75311805256172326</v>
      </c>
      <c r="AC30" s="25">
        <v>14.709887808299735</v>
      </c>
      <c r="AD30" s="25">
        <v>872.86837015393246</v>
      </c>
      <c r="AE30" s="27">
        <v>38.208989024049572</v>
      </c>
      <c r="AF30" s="25">
        <v>64.432495679568518</v>
      </c>
      <c r="AG30" s="25">
        <v>86270048286.841278</v>
      </c>
      <c r="AH30" s="28"/>
      <c r="AI30" s="23"/>
      <c r="AJ30" s="23"/>
      <c r="AK30" t="s">
        <v>171</v>
      </c>
      <c r="AL30" s="25">
        <v>4</v>
      </c>
      <c r="AM30" s="25">
        <v>0</v>
      </c>
      <c r="AN30" s="25">
        <v>8</v>
      </c>
      <c r="AO30" s="27">
        <v>5.8742109822240103</v>
      </c>
      <c r="AP30" s="27">
        <v>5.8742109822240103</v>
      </c>
      <c r="AQ30" s="25">
        <v>8575237.4152001608</v>
      </c>
      <c r="AR30" s="29">
        <f t="shared" si="8"/>
        <v>9.9399937585384861E-5</v>
      </c>
      <c r="AS30" s="25">
        <v>8575237.4152001608</v>
      </c>
      <c r="AT30" s="23">
        <f t="shared" si="9"/>
        <v>7.6068036504529174E-2</v>
      </c>
      <c r="AU30" s="25">
        <f t="shared" si="10"/>
        <v>0.55403639813046224</v>
      </c>
      <c r="AV30" s="25" t="s">
        <v>89</v>
      </c>
      <c r="AW30" s="30">
        <v>11273115239</v>
      </c>
      <c r="AX30" s="30">
        <v>813.34247877486291</v>
      </c>
      <c r="AY30">
        <v>15477751</v>
      </c>
      <c r="AZ30" s="27">
        <v>21.9556724736543</v>
      </c>
      <c r="BA30" s="27">
        <v>15.250444256377</v>
      </c>
      <c r="BB30" s="28"/>
      <c r="BD30" s="28"/>
      <c r="BF30" s="26"/>
      <c r="BG30">
        <f t="shared" si="7"/>
        <v>0.81247774680762908</v>
      </c>
      <c r="BH30" s="25">
        <v>24.6</v>
      </c>
      <c r="BI30">
        <v>49.04266652404457</v>
      </c>
      <c r="BJ30">
        <v>17.103000000000002</v>
      </c>
    </row>
    <row r="31" spans="1:62">
      <c r="A31" t="s">
        <v>192</v>
      </c>
      <c r="B31" t="s">
        <v>193</v>
      </c>
      <c r="C31" t="s">
        <v>194</v>
      </c>
      <c r="D31" s="23">
        <v>6.28</v>
      </c>
      <c r="E31" s="23">
        <v>0.17</v>
      </c>
      <c r="F31" s="23">
        <v>93.56</v>
      </c>
      <c r="G31" s="24" t="s">
        <v>99</v>
      </c>
      <c r="H31" t="s">
        <v>195</v>
      </c>
      <c r="I31" s="24" t="s">
        <v>107</v>
      </c>
      <c r="J31" s="24" t="s">
        <v>139</v>
      </c>
      <c r="K31" s="25">
        <v>1490768230.9882901</v>
      </c>
      <c r="L31" s="26">
        <v>79.596107406220568</v>
      </c>
      <c r="M31" s="25">
        <v>1141046390.05179</v>
      </c>
      <c r="N31" s="23">
        <v>60.92352193327357</v>
      </c>
      <c r="O31" s="25">
        <v>5</v>
      </c>
      <c r="P31" s="25">
        <v>1490768230.9882979</v>
      </c>
      <c r="Q31" s="25">
        <v>0</v>
      </c>
      <c r="R31" s="23">
        <v>79.596107406220995</v>
      </c>
      <c r="S31" s="23">
        <v>0</v>
      </c>
      <c r="T31" s="23">
        <v>100</v>
      </c>
      <c r="U31" s="23">
        <v>0</v>
      </c>
      <c r="V31" s="23">
        <v>17.772203306762492</v>
      </c>
      <c r="W31" s="25">
        <v>31536.335872574116</v>
      </c>
      <c r="X31" s="25">
        <v>3583935854680.6865</v>
      </c>
      <c r="Y31" s="27">
        <v>1.115472</v>
      </c>
      <c r="Z31" s="27">
        <v>0.83240297006308717</v>
      </c>
      <c r="AA31" s="25">
        <v>8556.0568091976929</v>
      </c>
      <c r="AB31" s="23">
        <v>11.630090058440679</v>
      </c>
      <c r="AC31" s="25">
        <v>46204.367867431043</v>
      </c>
      <c r="AD31" s="25">
        <v>46204.367867793728</v>
      </c>
      <c r="AE31" s="27">
        <v>2.3611860069124884</v>
      </c>
      <c r="AF31" s="25">
        <v>58.406875787371305</v>
      </c>
      <c r="AG31" s="25">
        <v>136296618497.14349</v>
      </c>
      <c r="AH31" s="28">
        <v>0.39525451575233356</v>
      </c>
      <c r="AI31" s="23"/>
      <c r="AJ31" s="23"/>
      <c r="AK31" t="s">
        <v>94</v>
      </c>
      <c r="AL31" s="25">
        <v>2</v>
      </c>
      <c r="AM31" s="25">
        <v>1</v>
      </c>
      <c r="AN31" s="25">
        <v>20</v>
      </c>
      <c r="AO31" s="27">
        <v>2.0394320088539768</v>
      </c>
      <c r="AP31" s="27">
        <v>0.65340007016817392</v>
      </c>
      <c r="AQ31" s="25">
        <v>38981539753.798401</v>
      </c>
      <c r="AR31" s="29">
        <f t="shared" si="8"/>
        <v>0.28600518621535265</v>
      </c>
      <c r="AS31" s="25">
        <v>38971297403.798401</v>
      </c>
      <c r="AT31" s="23">
        <f t="shared" si="9"/>
        <v>13.070921451424702</v>
      </c>
      <c r="AU31" s="25">
        <f t="shared" si="10"/>
        <v>2081.3287810984798</v>
      </c>
      <c r="AV31" s="25" t="s">
        <v>95</v>
      </c>
      <c r="AW31" s="30">
        <v>298231000000</v>
      </c>
      <c r="AX31" s="30">
        <v>15130.154322445824</v>
      </c>
      <c r="AY31" s="25">
        <v>18729160</v>
      </c>
      <c r="AZ31" s="27">
        <v>11.477920336456499</v>
      </c>
      <c r="BA31" s="27">
        <v>1.29487426866861E-2</v>
      </c>
      <c r="BB31" s="28">
        <v>0.8979624904492689</v>
      </c>
      <c r="BC31">
        <v>54.624754747980631</v>
      </c>
      <c r="BD31" s="28">
        <v>55.522717238429898</v>
      </c>
      <c r="BE31" s="23">
        <v>6.3831504714919429</v>
      </c>
      <c r="BF31" s="26">
        <v>0.54884789708565451</v>
      </c>
      <c r="BG31">
        <f t="shared" si="7"/>
        <v>1.1253528701413071</v>
      </c>
      <c r="BH31" s="25">
        <v>70.486511996023793</v>
      </c>
      <c r="BI31">
        <v>76.54768159577003</v>
      </c>
      <c r="BJ31">
        <v>25.829000000000001</v>
      </c>
    </row>
    <row r="32" spans="1:62">
      <c r="A32" t="s">
        <v>196</v>
      </c>
      <c r="B32" t="s">
        <v>197</v>
      </c>
      <c r="C32" t="s">
        <v>198</v>
      </c>
      <c r="D32" s="23">
        <v>4.08</v>
      </c>
      <c r="E32" s="23">
        <v>8.57</v>
      </c>
      <c r="F32" s="23">
        <v>87.35</v>
      </c>
      <c r="G32" s="24" t="s">
        <v>99</v>
      </c>
      <c r="H32" t="s">
        <v>199</v>
      </c>
      <c r="I32" s="24" t="s">
        <v>101</v>
      </c>
      <c r="J32" s="24" t="s">
        <v>68</v>
      </c>
      <c r="K32" s="25">
        <v>455726888708.974</v>
      </c>
      <c r="L32" s="26">
        <v>327.21840465055971</v>
      </c>
      <c r="M32" s="25">
        <v>51614351033.554398</v>
      </c>
      <c r="N32" s="23">
        <v>37.059840050515461</v>
      </c>
      <c r="O32" s="25">
        <v>66</v>
      </c>
      <c r="P32" s="25">
        <v>312179778028.53448</v>
      </c>
      <c r="Q32" s="25">
        <v>143547110680.43878</v>
      </c>
      <c r="R32" s="23">
        <v>224.14953223419792</v>
      </c>
      <c r="S32" s="23">
        <v>103.06887241636123</v>
      </c>
      <c r="T32" s="23">
        <v>68.501505125779886</v>
      </c>
      <c r="U32" s="23">
        <v>31.498494874220118</v>
      </c>
      <c r="V32" s="23">
        <v>15.685828092333246</v>
      </c>
      <c r="W32" s="25">
        <v>51629.58840176151</v>
      </c>
      <c r="X32" s="25">
        <v>1261701913034.1194</v>
      </c>
      <c r="Y32" s="27">
        <v>-0.2015748</v>
      </c>
      <c r="Z32" s="27">
        <v>1.4939165595285064</v>
      </c>
      <c r="AA32" s="25">
        <v>7831.6173043441249</v>
      </c>
      <c r="AB32" s="23">
        <v>27.833816600394911</v>
      </c>
      <c r="AC32" s="25">
        <v>7879.8522092404237</v>
      </c>
      <c r="AD32" s="25">
        <v>8682.2014424344052</v>
      </c>
      <c r="AE32" s="27">
        <v>1.0411661465586288</v>
      </c>
      <c r="AF32" s="25">
        <v>86.521869036955565</v>
      </c>
      <c r="AG32" s="25">
        <v>207736065956.46671</v>
      </c>
      <c r="AH32" s="28">
        <v>0.5</v>
      </c>
      <c r="AI32" s="23">
        <v>82.226278665052376</v>
      </c>
      <c r="AJ32" s="23">
        <v>17.77372133494762</v>
      </c>
      <c r="AK32" t="s">
        <v>69</v>
      </c>
      <c r="AL32" s="25">
        <v>3</v>
      </c>
      <c r="AM32" s="25">
        <v>0</v>
      </c>
      <c r="AN32" s="25">
        <v>3</v>
      </c>
      <c r="AO32" s="27">
        <v>1.4953684824613063</v>
      </c>
      <c r="AP32" s="27">
        <v>0.70892988373753474</v>
      </c>
      <c r="AQ32" s="25">
        <v>3235681607213.04</v>
      </c>
      <c r="AR32" s="29">
        <f t="shared" si="8"/>
        <v>15.575926078676735</v>
      </c>
      <c r="AS32" s="25">
        <v>3158876947213.04</v>
      </c>
      <c r="AT32" s="23">
        <f t="shared" si="9"/>
        <v>23.777440125902324</v>
      </c>
      <c r="AU32" s="25">
        <f t="shared" si="10"/>
        <v>2323.2655340324686</v>
      </c>
      <c r="AV32" s="25" t="s">
        <v>200</v>
      </c>
      <c r="AW32" s="30">
        <v>13608200000000</v>
      </c>
      <c r="AX32" s="30">
        <v>7752.5595253167958</v>
      </c>
      <c r="AY32" s="25">
        <v>1392730000</v>
      </c>
      <c r="AZ32" s="27">
        <v>1.4961899534377501</v>
      </c>
      <c r="BA32" s="27">
        <v>0.335201388534556</v>
      </c>
      <c r="BB32" s="28">
        <v>1.8726929525265577</v>
      </c>
      <c r="BC32">
        <v>1.1601813377645249</v>
      </c>
      <c r="BD32" s="28">
        <v>3.0328742902910824</v>
      </c>
      <c r="BE32" s="23">
        <v>31.43780271971649</v>
      </c>
      <c r="BF32" s="26">
        <v>1.1294822830466751</v>
      </c>
      <c r="BG32">
        <f t="shared" si="7"/>
        <v>0.19125544296040758</v>
      </c>
      <c r="BH32" s="25">
        <v>41.633763496328186</v>
      </c>
      <c r="BI32">
        <v>57.403493309130482</v>
      </c>
      <c r="BJ32">
        <v>31.905000000000001</v>
      </c>
    </row>
    <row r="33" spans="1:62">
      <c r="A33" t="s">
        <v>201</v>
      </c>
      <c r="B33" t="s">
        <v>202</v>
      </c>
      <c r="C33" t="s">
        <v>203</v>
      </c>
      <c r="D33" s="23">
        <v>3.17</v>
      </c>
      <c r="E33" s="23">
        <v>2.0299999999999998</v>
      </c>
      <c r="F33" s="23">
        <v>94.8</v>
      </c>
      <c r="G33" s="24" t="s">
        <v>99</v>
      </c>
      <c r="H33" t="s">
        <v>204</v>
      </c>
      <c r="I33" s="24" t="s">
        <v>107</v>
      </c>
      <c r="J33" s="24" t="s">
        <v>68</v>
      </c>
      <c r="K33" s="25">
        <v>5481438533.9811497</v>
      </c>
      <c r="L33" s="26">
        <v>110.40450585914108</v>
      </c>
      <c r="M33" s="25">
        <v>620932029.72741902</v>
      </c>
      <c r="N33" s="23">
        <v>12.50651512174832</v>
      </c>
      <c r="O33" s="25">
        <v>10</v>
      </c>
      <c r="P33" s="25">
        <v>5481438533.9811373</v>
      </c>
      <c r="Q33" s="25">
        <v>0</v>
      </c>
      <c r="R33" s="23">
        <v>110.40450585914083</v>
      </c>
      <c r="S33" s="23">
        <v>0</v>
      </c>
      <c r="T33" s="23">
        <v>100</v>
      </c>
      <c r="U33" s="23">
        <v>0</v>
      </c>
      <c r="V33" s="23">
        <v>18.28248530465055</v>
      </c>
      <c r="W33" s="25">
        <v>11463.227925652413</v>
      </c>
      <c r="X33" s="25">
        <v>1501814475806.6355</v>
      </c>
      <c r="Y33" s="27">
        <v>-0.40780889999999997</v>
      </c>
      <c r="Z33" s="27">
        <v>-0.1874991814393541</v>
      </c>
      <c r="AA33" s="25">
        <v>3171.5941946632056</v>
      </c>
      <c r="AB33" s="23">
        <v>10.209498209519079</v>
      </c>
      <c r="AC33" s="25">
        <v>8376.2289364203953</v>
      </c>
      <c r="AD33" s="25">
        <v>8400.4074852138547</v>
      </c>
      <c r="AE33" s="27">
        <v>4.7596510296461405</v>
      </c>
      <c r="AF33" s="25">
        <v>56.29489923880584</v>
      </c>
      <c r="AG33" s="25">
        <v>222155568560.22626</v>
      </c>
      <c r="AH33" s="28">
        <v>0.20263291318765689</v>
      </c>
      <c r="AI33" s="23">
        <v>100</v>
      </c>
      <c r="AJ33" s="23">
        <v>0</v>
      </c>
      <c r="AK33" t="s">
        <v>94</v>
      </c>
      <c r="AL33" s="25">
        <v>2</v>
      </c>
      <c r="AM33" s="25">
        <v>1</v>
      </c>
      <c r="AN33" s="25">
        <v>17</v>
      </c>
      <c r="AO33" s="27">
        <v>3.4844352845048747</v>
      </c>
      <c r="AP33" s="27">
        <v>1.5479701501922241</v>
      </c>
      <c r="AQ33" s="25">
        <v>47131104746.756302</v>
      </c>
      <c r="AR33" s="29">
        <f t="shared" si="8"/>
        <v>0.21215360502646632</v>
      </c>
      <c r="AS33" s="25">
        <v>46699124663.726303</v>
      </c>
      <c r="AT33" s="23">
        <f t="shared" si="9"/>
        <v>14.236982889667118</v>
      </c>
      <c r="AU33" s="25">
        <f t="shared" si="10"/>
        <v>949.29210605993501</v>
      </c>
      <c r="AV33" s="25" t="s">
        <v>95</v>
      </c>
      <c r="AW33" s="30">
        <v>331047000000</v>
      </c>
      <c r="AX33" s="30">
        <v>7691.7455638996544</v>
      </c>
      <c r="AY33" s="25">
        <v>49648685</v>
      </c>
      <c r="AZ33" s="27">
        <v>4.3150078974104096</v>
      </c>
      <c r="BA33" s="27">
        <v>2.66992801397438</v>
      </c>
      <c r="BB33" s="28">
        <v>59.959475060574455</v>
      </c>
      <c r="BC33">
        <v>1.3014716054706563</v>
      </c>
      <c r="BD33" s="28">
        <v>61.260946666045115</v>
      </c>
      <c r="BE33" s="23">
        <v>7.2657047560290859</v>
      </c>
      <c r="BF33" s="26">
        <v>0.71166129881434581</v>
      </c>
      <c r="BG33">
        <f t="shared" si="7"/>
        <v>0.92985169777085386</v>
      </c>
      <c r="BH33" s="25">
        <v>39.631811675709542</v>
      </c>
      <c r="BI33">
        <v>69.693824920458283</v>
      </c>
      <c r="BJ33">
        <v>29.579000000000001</v>
      </c>
    </row>
    <row r="34" spans="1:62">
      <c r="A34" t="s">
        <v>205</v>
      </c>
      <c r="B34" t="s">
        <v>206</v>
      </c>
      <c r="C34" t="s">
        <v>207</v>
      </c>
      <c r="D34" s="23">
        <v>100</v>
      </c>
      <c r="E34" s="23">
        <v>0</v>
      </c>
      <c r="F34" s="23">
        <v>0</v>
      </c>
      <c r="G34" s="24" t="s">
        <v>65</v>
      </c>
      <c r="H34" t="s">
        <v>66</v>
      </c>
      <c r="I34" s="24" t="s">
        <v>67</v>
      </c>
      <c r="J34" s="24" t="s">
        <v>68</v>
      </c>
      <c r="K34" s="25">
        <v>150004.34064714101</v>
      </c>
      <c r="L34" s="26">
        <v>0.18022392853624081</v>
      </c>
      <c r="M34" s="25">
        <v>0</v>
      </c>
      <c r="N34" s="23">
        <v>0</v>
      </c>
      <c r="O34" s="25">
        <v>1</v>
      </c>
      <c r="P34" s="25">
        <v>0</v>
      </c>
      <c r="Q34" s="25">
        <v>150004.34064714101</v>
      </c>
      <c r="R34" s="23">
        <v>0</v>
      </c>
      <c r="S34" s="23">
        <v>0.18022392853624081</v>
      </c>
      <c r="T34" s="23">
        <v>0</v>
      </c>
      <c r="U34" s="23">
        <v>100</v>
      </c>
      <c r="V34" s="23">
        <v>0</v>
      </c>
      <c r="W34" s="25">
        <v>23338.963458071827</v>
      </c>
      <c r="X34" s="25">
        <v>786521831571.95728</v>
      </c>
      <c r="Y34" s="27">
        <v>-1.081078</v>
      </c>
      <c r="Z34" s="27">
        <v>0.32349820000000001</v>
      </c>
      <c r="AA34" s="25">
        <v>4059.8672196142811</v>
      </c>
      <c r="AB34" s="23">
        <v>0.61269529168065406</v>
      </c>
      <c r="AC34" s="25">
        <v>909.00206426662737</v>
      </c>
      <c r="AD34" s="25">
        <v>909</v>
      </c>
      <c r="AE34" s="27">
        <v>23.758154207562701</v>
      </c>
      <c r="AF34" s="25">
        <v>5.8</v>
      </c>
      <c r="AG34" s="25">
        <v>509457096430.15607</v>
      </c>
      <c r="AH34" s="28">
        <v>0.18181818181818182</v>
      </c>
      <c r="AI34" s="23"/>
      <c r="AJ34" s="23"/>
      <c r="AK34" t="s">
        <v>94</v>
      </c>
      <c r="AL34" s="25">
        <v>2</v>
      </c>
      <c r="AM34" s="25">
        <v>1</v>
      </c>
      <c r="AN34" s="25">
        <v>7</v>
      </c>
      <c r="AO34" s="27">
        <v>0.58235862128234728</v>
      </c>
      <c r="AP34" s="27">
        <v>0.6695074194909526</v>
      </c>
      <c r="AQ34" s="25">
        <v>207879895.50935799</v>
      </c>
      <c r="AR34" s="29">
        <f t="shared" si="8"/>
        <v>4.0804200582542527E-4</v>
      </c>
      <c r="AS34" s="25">
        <v>207129593.53828701</v>
      </c>
      <c r="AT34" s="23">
        <f t="shared" si="9"/>
        <v>17.647523620348096</v>
      </c>
      <c r="AU34" s="25">
        <f t="shared" si="10"/>
        <v>249.7589821119206</v>
      </c>
      <c r="AV34" s="25" t="s">
        <v>89</v>
      </c>
      <c r="AW34" s="30">
        <v>1177955049</v>
      </c>
      <c r="AX34" s="30">
        <v>1401.3721985253073</v>
      </c>
      <c r="AY34" s="25">
        <v>832322</v>
      </c>
      <c r="AZ34" s="27">
        <v>2.38412477868025</v>
      </c>
      <c r="BA34" s="27">
        <v>0</v>
      </c>
      <c r="BB34" s="28"/>
      <c r="BD34" s="28"/>
      <c r="BF34" s="26"/>
      <c r="BH34" s="25">
        <v>30</v>
      </c>
      <c r="BI34">
        <v>55.835945885276601</v>
      </c>
      <c r="BJ34">
        <v>25.501999999999999</v>
      </c>
    </row>
    <row r="35" spans="1:62">
      <c r="A35" t="s">
        <v>208</v>
      </c>
      <c r="B35" t="s">
        <v>101</v>
      </c>
      <c r="C35" t="s">
        <v>209</v>
      </c>
      <c r="D35" s="23">
        <v>100</v>
      </c>
      <c r="E35" s="23">
        <v>0</v>
      </c>
      <c r="F35" s="23">
        <v>0</v>
      </c>
      <c r="G35" s="24" t="s">
        <v>65</v>
      </c>
      <c r="H35" t="s">
        <v>66</v>
      </c>
      <c r="I35" s="24" t="s">
        <v>67</v>
      </c>
      <c r="J35" s="24" t="s">
        <v>74</v>
      </c>
      <c r="K35" s="25">
        <v>2963475.79649746</v>
      </c>
      <c r="L35" s="26">
        <v>3.5250899137194161E-2</v>
      </c>
      <c r="M35" s="25">
        <v>6271709.1669573896</v>
      </c>
      <c r="N35" s="23">
        <v>7.4602730862026942E-2</v>
      </c>
      <c r="O35" s="25">
        <v>1</v>
      </c>
      <c r="P35" s="25">
        <v>2963475.79649746</v>
      </c>
      <c r="Q35" s="25">
        <v>0</v>
      </c>
      <c r="R35" s="23">
        <v>3.5250899137194161E-2</v>
      </c>
      <c r="S35" s="23">
        <v>0</v>
      </c>
      <c r="T35" s="23">
        <v>100</v>
      </c>
      <c r="U35" s="23">
        <v>0</v>
      </c>
      <c r="V35" s="23">
        <v>18.999998695265877</v>
      </c>
      <c r="W35" s="25">
        <v>1710.5100969940536</v>
      </c>
      <c r="X35" s="25">
        <v>87908262519.916367</v>
      </c>
      <c r="Y35" s="27">
        <v>-1.7842210000000001</v>
      </c>
      <c r="Z35" s="27">
        <v>-0.4108523</v>
      </c>
      <c r="AA35" s="25"/>
      <c r="AB35" s="23">
        <v>3.6207859143564183</v>
      </c>
      <c r="AC35" s="25">
        <v>134.9999907295207</v>
      </c>
      <c r="AD35" s="25">
        <v>135</v>
      </c>
      <c r="AE35" s="27">
        <v>2.4753755405443401</v>
      </c>
      <c r="AF35" s="25">
        <v>52.7</v>
      </c>
      <c r="AG35" s="25">
        <v>7353448764.209301</v>
      </c>
      <c r="AH35" s="28">
        <v>0.27864286887402406</v>
      </c>
      <c r="AI35" s="23"/>
      <c r="AJ35" s="23"/>
      <c r="AK35" t="s">
        <v>69</v>
      </c>
      <c r="AL35" s="25">
        <v>3</v>
      </c>
      <c r="AM35" s="25">
        <v>0</v>
      </c>
      <c r="AN35" s="25">
        <v>7</v>
      </c>
      <c r="AO35" s="27">
        <v>2.7201152588932938</v>
      </c>
      <c r="AP35" s="27">
        <v>3.1631441081939236</v>
      </c>
      <c r="AQ35" s="25">
        <v>695398161.99795699</v>
      </c>
      <c r="AR35" s="29">
        <f t="shared" si="8"/>
        <v>9.4567621846037508E-2</v>
      </c>
      <c r="AS35" s="25">
        <v>695398161.99795699</v>
      </c>
      <c r="AT35" s="23">
        <f t="shared" si="9"/>
        <v>1.4724422049830681</v>
      </c>
      <c r="AU35" s="25">
        <f t="shared" si="10"/>
        <v>8.2718443314950143</v>
      </c>
      <c r="AV35" s="25" t="s">
        <v>89</v>
      </c>
      <c r="AW35" s="30">
        <v>47227535291</v>
      </c>
      <c r="AX35" s="30">
        <v>418.73862310601493</v>
      </c>
      <c r="AY35" s="25">
        <v>84068091</v>
      </c>
      <c r="AZ35" s="27">
        <v>32.702496737507602</v>
      </c>
      <c r="BA35" s="27">
        <v>0.58551957531531196</v>
      </c>
      <c r="BB35" s="28"/>
      <c r="BD35" s="28"/>
      <c r="BF35" s="26"/>
      <c r="BG35">
        <f t="shared" ref="BG35:BG66" si="11">SUM(AN35/V35)</f>
        <v>0.36842107793113432</v>
      </c>
      <c r="BH35" s="25">
        <v>28.6</v>
      </c>
      <c r="BI35">
        <v>56.409066132369254</v>
      </c>
      <c r="BJ35">
        <v>14.193</v>
      </c>
    </row>
    <row r="36" spans="1:62">
      <c r="A36" t="s">
        <v>210</v>
      </c>
      <c r="B36" t="s">
        <v>211</v>
      </c>
      <c r="C36" t="s">
        <v>212</v>
      </c>
      <c r="D36" s="23">
        <v>100</v>
      </c>
      <c r="E36" s="23">
        <v>0</v>
      </c>
      <c r="F36" s="23">
        <v>0</v>
      </c>
      <c r="G36" s="24" t="s">
        <v>65</v>
      </c>
      <c r="H36" t="s">
        <v>66</v>
      </c>
      <c r="I36" s="24" t="s">
        <v>67</v>
      </c>
      <c r="J36" s="24" t="s">
        <v>74</v>
      </c>
      <c r="K36" s="25">
        <v>3131689.75439684</v>
      </c>
      <c r="L36" s="26">
        <v>0.59715350642143572</v>
      </c>
      <c r="M36" s="25">
        <v>3300000</v>
      </c>
      <c r="N36" s="23">
        <v>0.6292470601291329</v>
      </c>
      <c r="O36" s="25">
        <v>1</v>
      </c>
      <c r="P36" s="25">
        <v>135480.89727580501</v>
      </c>
      <c r="Q36" s="25">
        <v>0</v>
      </c>
      <c r="R36" s="23">
        <v>2.5833623125593137E-2</v>
      </c>
      <c r="S36" s="23">
        <v>0</v>
      </c>
      <c r="T36" s="23">
        <v>100</v>
      </c>
      <c r="U36" s="23">
        <v>0</v>
      </c>
      <c r="V36" s="23">
        <v>18.999985593849285</v>
      </c>
      <c r="W36" s="25">
        <v>1710.5100969940536</v>
      </c>
      <c r="X36" s="25">
        <v>3803023676.733623</v>
      </c>
      <c r="Y36" s="27">
        <v>-1.1012230000000001</v>
      </c>
      <c r="Z36" s="27">
        <v>-1.7773995068853424E-2</v>
      </c>
      <c r="AA36" s="25">
        <v>104.83599556411981</v>
      </c>
      <c r="AB36" s="23">
        <v>3.6207859143564183</v>
      </c>
      <c r="AC36" s="25">
        <v>5.8402719082136727</v>
      </c>
      <c r="AD36" s="25">
        <v>135</v>
      </c>
      <c r="AE36" s="27">
        <v>2.4753755405443401</v>
      </c>
      <c r="AF36" s="25">
        <v>52.7</v>
      </c>
      <c r="AG36" s="25">
        <v>7353448764.2093</v>
      </c>
      <c r="AH36" s="28">
        <v>0.35780738539737711</v>
      </c>
      <c r="AI36" s="23"/>
      <c r="AJ36" s="23"/>
      <c r="AK36" t="s">
        <v>171</v>
      </c>
      <c r="AL36" s="25">
        <v>4</v>
      </c>
      <c r="AM36" s="25">
        <v>0</v>
      </c>
      <c r="AN36" s="25">
        <v>6</v>
      </c>
      <c r="AO36" s="27">
        <v>38.292481972142348</v>
      </c>
      <c r="AP36" s="27">
        <v>38.292481972142348</v>
      </c>
      <c r="AQ36" s="25">
        <v>379984138.83049798</v>
      </c>
      <c r="AR36" s="29">
        <f t="shared" si="8"/>
        <v>5.1674275705837033E-2</v>
      </c>
      <c r="AS36" s="25">
        <v>379984138.83049798</v>
      </c>
      <c r="AT36" s="23">
        <f t="shared" si="9"/>
        <v>3.3735337646976684</v>
      </c>
      <c r="AU36" s="25">
        <f t="shared" si="10"/>
        <v>72.455727955997318</v>
      </c>
      <c r="AV36" s="25" t="s">
        <v>89</v>
      </c>
      <c r="AW36" s="30">
        <v>11263682694</v>
      </c>
      <c r="AX36" s="30">
        <v>2651.7007194462581</v>
      </c>
      <c r="AY36" s="25">
        <v>5244363</v>
      </c>
      <c r="AZ36" s="27">
        <v>42.668277031932199</v>
      </c>
      <c r="BA36" s="27">
        <v>36.733866363648097</v>
      </c>
      <c r="BB36" s="28">
        <v>44.849330431416234</v>
      </c>
      <c r="BC36">
        <v>1.3873780853826789</v>
      </c>
      <c r="BD36" s="28">
        <v>46.236708516798913</v>
      </c>
      <c r="BE36" s="23">
        <v>2.0937883479430148</v>
      </c>
      <c r="BF36" s="26">
        <v>0.57826902707534922</v>
      </c>
      <c r="BG36">
        <f t="shared" si="11"/>
        <v>0.3157897131218001</v>
      </c>
      <c r="BH36" s="25">
        <v>30.5</v>
      </c>
      <c r="BI36">
        <v>40.031387177495411</v>
      </c>
      <c r="BJ36">
        <v>39.573</v>
      </c>
    </row>
    <row r="37" spans="1:62">
      <c r="A37" t="s">
        <v>213</v>
      </c>
      <c r="B37" t="s">
        <v>214</v>
      </c>
      <c r="C37" t="s">
        <v>215</v>
      </c>
      <c r="D37" s="23">
        <v>22.08</v>
      </c>
      <c r="E37" s="23">
        <v>0</v>
      </c>
      <c r="F37" s="23">
        <v>77.92</v>
      </c>
      <c r="G37" s="24" t="s">
        <v>99</v>
      </c>
      <c r="H37" t="s">
        <v>216</v>
      </c>
      <c r="I37" s="24" t="s">
        <v>101</v>
      </c>
      <c r="J37" s="24" t="s">
        <v>68</v>
      </c>
      <c r="K37" s="25">
        <v>62504000.250339501</v>
      </c>
      <c r="L37" s="26">
        <v>12.502197795781468</v>
      </c>
      <c r="M37" s="25">
        <v>4344357.3</v>
      </c>
      <c r="N37" s="23">
        <v>0.86896861069067521</v>
      </c>
      <c r="O37" s="25">
        <v>2</v>
      </c>
      <c r="P37" s="25">
        <v>62504000.250339501</v>
      </c>
      <c r="Q37" s="25">
        <v>0</v>
      </c>
      <c r="R37" s="23">
        <v>12.502197795781468</v>
      </c>
      <c r="S37" s="23">
        <v>0</v>
      </c>
      <c r="T37" s="23">
        <v>100</v>
      </c>
      <c r="U37" s="23">
        <v>0</v>
      </c>
      <c r="V37" s="23">
        <v>18.779214202388825</v>
      </c>
      <c r="W37" s="25">
        <v>26000.473963329037</v>
      </c>
      <c r="X37" s="25">
        <v>4586592654725.7627</v>
      </c>
      <c r="Y37" s="27">
        <v>0.47870279999999998</v>
      </c>
      <c r="Z37" s="27">
        <v>0.33302160667183583</v>
      </c>
      <c r="AA37" s="25">
        <v>1127.357681399902</v>
      </c>
      <c r="AB37" s="23">
        <v>11.332646469807782</v>
      </c>
      <c r="AC37" s="25">
        <v>64915.565493020942</v>
      </c>
      <c r="AD37" s="25">
        <v>64915.565233022695</v>
      </c>
      <c r="AE37" s="27">
        <v>0.25443958686997603</v>
      </c>
      <c r="AF37" s="25">
        <v>53.592653479290298</v>
      </c>
      <c r="AG37" s="25">
        <v>101743888501.87384</v>
      </c>
      <c r="AH37" s="28">
        <v>1.0211565130018088</v>
      </c>
      <c r="AI37" s="23"/>
      <c r="AJ37" s="23"/>
      <c r="AK37" t="s">
        <v>94</v>
      </c>
      <c r="AL37" s="25">
        <v>2</v>
      </c>
      <c r="AM37" s="25">
        <v>1</v>
      </c>
      <c r="AN37" s="25">
        <v>20</v>
      </c>
      <c r="AO37" s="27">
        <v>4.596530130889839</v>
      </c>
      <c r="AP37" s="27">
        <v>0.96582701203298349</v>
      </c>
      <c r="AQ37" s="25">
        <v>7149834513.7431803</v>
      </c>
      <c r="AR37" s="29">
        <f t="shared" si="8"/>
        <v>7.0272864729477094E-2</v>
      </c>
      <c r="AS37" s="25">
        <v>7149834513.7431803</v>
      </c>
      <c r="AT37" s="23">
        <f t="shared" si="9"/>
        <v>11.890606845013837</v>
      </c>
      <c r="AU37" s="25">
        <f t="shared" si="10"/>
        <v>1430.1267909238613</v>
      </c>
      <c r="AV37" s="25" t="s">
        <v>95</v>
      </c>
      <c r="AW37" s="30">
        <v>60130106116</v>
      </c>
      <c r="AX37" s="30">
        <v>9889.7435149409503</v>
      </c>
      <c r="AY37" s="25">
        <v>4999441</v>
      </c>
      <c r="AZ37" s="27">
        <v>1.18134906414275</v>
      </c>
      <c r="BA37" s="27">
        <v>0</v>
      </c>
      <c r="BB37" s="28">
        <v>4.1345657755628783E-2</v>
      </c>
      <c r="BC37">
        <v>1.3415706066345177</v>
      </c>
      <c r="BD37" s="28">
        <v>1.3829162643901465</v>
      </c>
      <c r="BE37" s="23">
        <v>18.468005177373282</v>
      </c>
      <c r="BF37" s="26">
        <v>1.6296286332213208</v>
      </c>
      <c r="BG37">
        <f t="shared" si="11"/>
        <v>1.065007288614658</v>
      </c>
      <c r="BH37" s="25">
        <v>55.36527118135966</v>
      </c>
      <c r="BI37">
        <v>65.03054660140667</v>
      </c>
      <c r="BJ37">
        <v>19.954999999999998</v>
      </c>
    </row>
    <row r="38" spans="1:62">
      <c r="A38" t="s">
        <v>217</v>
      </c>
      <c r="B38" t="s">
        <v>218</v>
      </c>
      <c r="C38" t="s">
        <v>219</v>
      </c>
      <c r="D38" s="23">
        <v>100</v>
      </c>
      <c r="E38" s="23">
        <v>0</v>
      </c>
      <c r="F38" s="23">
        <v>0</v>
      </c>
      <c r="G38" s="24" t="s">
        <v>65</v>
      </c>
      <c r="H38" t="s">
        <v>66</v>
      </c>
      <c r="I38" s="24" t="s">
        <v>67</v>
      </c>
      <c r="J38" s="24" t="s">
        <v>74</v>
      </c>
      <c r="K38" s="25">
        <v>3512015.6516726501</v>
      </c>
      <c r="L38" s="26">
        <v>0.14009268700176819</v>
      </c>
      <c r="M38" s="25">
        <v>13605873.3568555</v>
      </c>
      <c r="N38" s="23">
        <v>0.54273202246688557</v>
      </c>
      <c r="O38" s="25">
        <v>2</v>
      </c>
      <c r="P38" s="25">
        <v>452147.09688663401</v>
      </c>
      <c r="Q38" s="25">
        <v>3059868.5547860102</v>
      </c>
      <c r="R38" s="23">
        <v>1.8035939473313441E-2</v>
      </c>
      <c r="S38" s="23">
        <v>0.12205674752845451</v>
      </c>
      <c r="T38" s="23">
        <v>12.874290485331207</v>
      </c>
      <c r="U38" s="23">
        <v>87.125709514668799</v>
      </c>
      <c r="V38" s="23">
        <v>11.158685036943496</v>
      </c>
      <c r="W38" s="25">
        <v>6529.6024488082257</v>
      </c>
      <c r="X38" s="25">
        <v>53455224946.432884</v>
      </c>
      <c r="Y38" s="27">
        <v>-0.57959249999999995</v>
      </c>
      <c r="Z38" s="27">
        <v>-1.6621384098161145</v>
      </c>
      <c r="AA38" s="25">
        <v>3623.6395519427319</v>
      </c>
      <c r="AB38" s="23">
        <v>3.6207859143564183</v>
      </c>
      <c r="AC38" s="25">
        <v>17.380290431391995</v>
      </c>
      <c r="AD38" s="25">
        <v>135</v>
      </c>
      <c r="AE38" s="27">
        <v>33.839192159087958</v>
      </c>
      <c r="AF38" s="25">
        <v>63.764965108362944</v>
      </c>
      <c r="AG38" s="25">
        <v>70140093766.675491</v>
      </c>
      <c r="AH38" s="28">
        <v>0.18181818181818182</v>
      </c>
      <c r="AI38" s="23"/>
      <c r="AJ38" s="23"/>
      <c r="AK38" t="s">
        <v>69</v>
      </c>
      <c r="AL38" s="25">
        <v>3</v>
      </c>
      <c r="AM38" s="25">
        <v>0</v>
      </c>
      <c r="AN38" s="25">
        <v>14</v>
      </c>
      <c r="AO38" s="27">
        <v>2.122573733972394</v>
      </c>
      <c r="AP38" s="27">
        <v>2.122573733972394</v>
      </c>
      <c r="AQ38" s="27"/>
      <c r="AR38" s="29"/>
      <c r="AS38" s="25"/>
      <c r="AT38" s="25"/>
      <c r="AU38" s="25"/>
      <c r="AV38" s="25" t="s">
        <v>89</v>
      </c>
      <c r="AW38" s="30">
        <v>43007047822</v>
      </c>
      <c r="AX38" s="30">
        <v>1692.5445499351256</v>
      </c>
      <c r="AY38" s="25">
        <v>25069229</v>
      </c>
      <c r="AZ38" s="27">
        <v>3.3181735326796402</v>
      </c>
      <c r="BA38" s="27">
        <v>1.00622378678011</v>
      </c>
      <c r="BB38" s="28">
        <v>17.085439068805673</v>
      </c>
      <c r="BC38">
        <v>0.5665981001931627</v>
      </c>
      <c r="BD38" s="28">
        <v>17.652037168998834</v>
      </c>
      <c r="BE38" s="23">
        <v>6.8054216725836403</v>
      </c>
      <c r="BF38" s="26">
        <v>1.8795426831506772</v>
      </c>
      <c r="BG38">
        <f t="shared" si="11"/>
        <v>1.2546281173498177</v>
      </c>
      <c r="BH38" s="25">
        <v>34.27639452214494</v>
      </c>
      <c r="BI38">
        <v>62.985824287937653</v>
      </c>
      <c r="BJ38">
        <v>22.7</v>
      </c>
    </row>
    <row r="39" spans="1:62">
      <c r="A39" t="s">
        <v>220</v>
      </c>
      <c r="B39" t="s">
        <v>221</v>
      </c>
      <c r="C39" t="s">
        <v>222</v>
      </c>
      <c r="D39" s="23">
        <v>22.5</v>
      </c>
      <c r="E39" s="23">
        <v>20.52</v>
      </c>
      <c r="F39" s="23">
        <v>56.98</v>
      </c>
      <c r="G39" s="24" t="s">
        <v>99</v>
      </c>
      <c r="H39" t="s">
        <v>223</v>
      </c>
      <c r="I39" s="24" t="s">
        <v>101</v>
      </c>
      <c r="J39" s="24" t="s">
        <v>74</v>
      </c>
      <c r="K39" s="25">
        <v>169131529.19737399</v>
      </c>
      <c r="L39" s="26">
        <v>41.358519390955635</v>
      </c>
      <c r="M39" s="25">
        <v>1234470156.8216</v>
      </c>
      <c r="N39" s="23">
        <v>301.870728425099</v>
      </c>
      <c r="O39" s="25">
        <v>7</v>
      </c>
      <c r="P39" s="25">
        <v>138745959.81322742</v>
      </c>
      <c r="Q39" s="25">
        <v>30385569.3841464</v>
      </c>
      <c r="R39" s="23">
        <v>33.928194799537195</v>
      </c>
      <c r="S39" s="23">
        <v>7.4303245914183984</v>
      </c>
      <c r="T39" s="23">
        <v>82.034355434292266</v>
      </c>
      <c r="U39" s="23">
        <v>17.965644565707748</v>
      </c>
      <c r="V39" s="23">
        <v>16.259060342390633</v>
      </c>
      <c r="W39" s="25">
        <v>23865.999982807996</v>
      </c>
      <c r="X39" s="25">
        <v>373208591343.70996</v>
      </c>
      <c r="Y39" s="27">
        <v>0.32478600000000002</v>
      </c>
      <c r="Z39" s="27">
        <v>0.78124057617749876</v>
      </c>
      <c r="AA39" s="25">
        <v>310.44194109405038</v>
      </c>
      <c r="AB39" s="23">
        <v>7.5293689323785555</v>
      </c>
      <c r="AC39" s="25">
        <v>3494.8475747467069</v>
      </c>
      <c r="AD39" s="25">
        <v>3776.396664323946</v>
      </c>
      <c r="AE39" s="27">
        <v>0.52965547908238475</v>
      </c>
      <c r="AF39" s="25">
        <v>72.69979228301986</v>
      </c>
      <c r="AG39" s="25">
        <v>40411844011.171623</v>
      </c>
      <c r="AH39" s="28">
        <v>0.54278012185423574</v>
      </c>
      <c r="AI39" s="23">
        <v>100</v>
      </c>
      <c r="AJ39" s="23">
        <v>0</v>
      </c>
      <c r="AK39" t="s">
        <v>108</v>
      </c>
      <c r="AL39" s="25">
        <v>1</v>
      </c>
      <c r="AM39" s="25">
        <v>1</v>
      </c>
      <c r="AN39" s="25">
        <v>19</v>
      </c>
      <c r="AO39" s="27">
        <v>2.1064869314344605</v>
      </c>
      <c r="AP39" s="27">
        <v>0.73157367305145271</v>
      </c>
      <c r="AQ39" s="25">
        <v>18818215998.871399</v>
      </c>
      <c r="AR39" s="29">
        <f>SUM(AQ39/AG39)</f>
        <v>0.46566090856109438</v>
      </c>
      <c r="AS39" s="25">
        <v>18818215998.871399</v>
      </c>
      <c r="AT39" s="23">
        <f>(AQ39/AW39)*100</f>
        <v>30.863853575164864</v>
      </c>
      <c r="AU39" s="25">
        <f>SUM(AQ39/AY39)</f>
        <v>4601.7058734463244</v>
      </c>
      <c r="AV39" s="25" t="s">
        <v>76</v>
      </c>
      <c r="AW39" s="30">
        <v>60971699315</v>
      </c>
      <c r="AX39" s="30">
        <v>15889.603912959363</v>
      </c>
      <c r="AY39" s="25">
        <v>4089400</v>
      </c>
      <c r="AZ39" s="27">
        <v>0.66877509492389497</v>
      </c>
      <c r="BA39" s="27">
        <v>0.23316924078037199</v>
      </c>
      <c r="BB39" s="28">
        <v>10.398611929965481</v>
      </c>
      <c r="BC39">
        <v>3.8157867333835513</v>
      </c>
      <c r="BD39" s="28">
        <v>14.214398663349034</v>
      </c>
      <c r="BE39" s="23">
        <v>8.8944085088631244</v>
      </c>
      <c r="BF39" s="26">
        <v>1.1812953500809991</v>
      </c>
      <c r="BG39">
        <f t="shared" si="11"/>
        <v>1.1685792167498872</v>
      </c>
      <c r="BH39" s="25">
        <v>43.411484992186701</v>
      </c>
      <c r="BI39">
        <v>59.380309654215232</v>
      </c>
      <c r="BJ39">
        <v>47.576999999999998</v>
      </c>
    </row>
    <row r="40" spans="1:62">
      <c r="A40" t="s">
        <v>224</v>
      </c>
      <c r="B40" t="s">
        <v>225</v>
      </c>
      <c r="C40" t="s">
        <v>226</v>
      </c>
      <c r="D40" s="23">
        <v>100</v>
      </c>
      <c r="E40" s="23">
        <v>0</v>
      </c>
      <c r="F40" s="23">
        <v>0</v>
      </c>
      <c r="G40" s="24" t="s">
        <v>65</v>
      </c>
      <c r="H40" t="s">
        <v>66</v>
      </c>
      <c r="I40" s="24" t="s">
        <v>67</v>
      </c>
      <c r="J40" s="24" t="s">
        <v>68</v>
      </c>
      <c r="K40" s="25">
        <v>820637.33504452696</v>
      </c>
      <c r="L40" s="26">
        <v>7.2378492398357377E-2</v>
      </c>
      <c r="M40" s="25">
        <v>0</v>
      </c>
      <c r="N40" s="23">
        <v>0</v>
      </c>
      <c r="O40" s="25">
        <v>1</v>
      </c>
      <c r="P40" s="25">
        <v>0</v>
      </c>
      <c r="Q40" s="25">
        <v>820637.33504452696</v>
      </c>
      <c r="R40" s="23">
        <v>0</v>
      </c>
      <c r="S40" s="23">
        <v>7.2378492398357377E-2</v>
      </c>
      <c r="T40" s="23">
        <v>0</v>
      </c>
      <c r="U40" s="23">
        <v>99.999999999999986</v>
      </c>
      <c r="V40" s="23">
        <v>14.000005715832184</v>
      </c>
      <c r="W40" s="25">
        <v>11288.872443520602</v>
      </c>
      <c r="X40" s="25">
        <v>1657554647149.8735</v>
      </c>
      <c r="Y40" s="27">
        <v>-0.44434960000000001</v>
      </c>
      <c r="Z40" s="27">
        <v>-6.0885799999999997E-2</v>
      </c>
      <c r="AA40" s="25">
        <v>9603.3949208122394</v>
      </c>
      <c r="AB40" s="23">
        <v>10.963008133529822</v>
      </c>
      <c r="AC40" s="25">
        <v>22777.009299250691</v>
      </c>
      <c r="AD40" s="25">
        <v>22776.999999999996</v>
      </c>
      <c r="AE40" s="27">
        <v>10.7019792261544</v>
      </c>
      <c r="AF40" s="25">
        <v>17.7</v>
      </c>
      <c r="AG40" s="25">
        <v>432730507964.10999</v>
      </c>
      <c r="AH40" s="28">
        <v>0.2</v>
      </c>
      <c r="AI40" s="23"/>
      <c r="AJ40" s="23"/>
      <c r="AK40" t="s">
        <v>69</v>
      </c>
      <c r="AL40" s="25">
        <v>3</v>
      </c>
      <c r="AM40" s="25">
        <v>0</v>
      </c>
      <c r="AN40" s="25">
        <v>5</v>
      </c>
      <c r="AO40" s="27"/>
      <c r="AP40" s="27"/>
      <c r="AQ40" s="27"/>
      <c r="AR40" s="29"/>
      <c r="AS40" s="25"/>
      <c r="AT40" s="25"/>
      <c r="AU40" s="25"/>
      <c r="AV40" s="25" t="s">
        <v>95</v>
      </c>
      <c r="AW40" s="30">
        <v>100023000000</v>
      </c>
      <c r="AX40" s="30">
        <v>6816.8968090441476</v>
      </c>
      <c r="AY40" s="25">
        <v>11338138</v>
      </c>
      <c r="AZ40" s="27">
        <v>0.56647220901072803</v>
      </c>
      <c r="BA40" s="27">
        <v>0.268737761253663</v>
      </c>
      <c r="BB40" s="28"/>
      <c r="BD40" s="28"/>
      <c r="BF40" s="26"/>
      <c r="BG40">
        <f t="shared" si="11"/>
        <v>0.35714271133087117</v>
      </c>
      <c r="BH40" s="25">
        <v>41.8</v>
      </c>
      <c r="BI40">
        <v>33.937591666666663</v>
      </c>
      <c r="BJ40">
        <v>64.599999999999994</v>
      </c>
    </row>
    <row r="41" spans="1:62">
      <c r="A41" t="s">
        <v>227</v>
      </c>
      <c r="B41" t="s">
        <v>228</v>
      </c>
      <c r="C41" t="s">
        <v>229</v>
      </c>
      <c r="D41" s="23">
        <v>0.87</v>
      </c>
      <c r="E41" s="23">
        <v>30.26</v>
      </c>
      <c r="F41" s="23">
        <v>68.87</v>
      </c>
      <c r="G41" s="24" t="s">
        <v>99</v>
      </c>
      <c r="H41" t="s">
        <v>230</v>
      </c>
      <c r="I41" s="24" t="s">
        <v>101</v>
      </c>
      <c r="J41" s="24" t="s">
        <v>74</v>
      </c>
      <c r="K41" s="25">
        <v>80729641.065308705</v>
      </c>
      <c r="L41" s="26">
        <v>67.88196160259379</v>
      </c>
      <c r="M41" s="25">
        <v>15486217791.691299</v>
      </c>
      <c r="N41" s="23">
        <v>13021.671193292748</v>
      </c>
      <c r="O41" s="25">
        <v>3</v>
      </c>
      <c r="P41" s="25">
        <v>80729641.06530869</v>
      </c>
      <c r="Q41" s="25">
        <v>0</v>
      </c>
      <c r="R41" s="23">
        <v>67.881961602593776</v>
      </c>
      <c r="S41" s="23">
        <v>0</v>
      </c>
      <c r="T41" s="23">
        <v>100</v>
      </c>
      <c r="U41" s="23">
        <v>0</v>
      </c>
      <c r="V41" s="23">
        <v>13.258948772125496</v>
      </c>
      <c r="W41" s="25">
        <v>17756.500949452882</v>
      </c>
      <c r="X41" s="25">
        <v>171277208493.46289</v>
      </c>
      <c r="Y41" s="27">
        <v>0.7534632</v>
      </c>
      <c r="Z41" s="27">
        <v>0.12156190229894777</v>
      </c>
      <c r="AA41" s="25">
        <v>1351.0715595552144</v>
      </c>
      <c r="AB41" s="23">
        <v>16.802705966307609</v>
      </c>
      <c r="AC41" s="25">
        <v>761.4286609406746</v>
      </c>
      <c r="AD41" s="25">
        <v>761.42866032469385</v>
      </c>
      <c r="AE41" s="27">
        <v>0.58384405903037717</v>
      </c>
      <c r="AF41" s="25">
        <v>48.050322172790572</v>
      </c>
      <c r="AG41" s="25">
        <v>30918547746.387299</v>
      </c>
      <c r="AH41" s="28">
        <v>0.53548337871684937</v>
      </c>
      <c r="AI41" s="23">
        <v>100</v>
      </c>
      <c r="AJ41" s="23">
        <v>0</v>
      </c>
      <c r="AK41" t="s">
        <v>94</v>
      </c>
      <c r="AL41" s="25">
        <v>2</v>
      </c>
      <c r="AM41" s="25">
        <v>1</v>
      </c>
      <c r="AN41" s="25">
        <v>20</v>
      </c>
      <c r="AO41" s="27">
        <v>20.858721372416042</v>
      </c>
      <c r="AP41" s="27">
        <v>-13.152511895486102</v>
      </c>
      <c r="AQ41" s="25">
        <v>887692448.70410895</v>
      </c>
      <c r="AR41" s="29">
        <f t="shared" ref="AR41:AR61" si="12">SUM(AQ41/AG41)</f>
        <v>2.8710677357342312E-2</v>
      </c>
      <c r="AS41" s="25">
        <v>308156948.70410901</v>
      </c>
      <c r="AT41" s="23">
        <f t="shared" ref="AT41:AT61" si="13">(AQ41/AW41)*100</f>
        <v>3.5561767962017163</v>
      </c>
      <c r="AU41" s="25">
        <f t="shared" ref="AU41:AU61" si="14">SUM(AQ41/AY41)</f>
        <v>746.42106570369845</v>
      </c>
      <c r="AV41" s="25" t="s">
        <v>114</v>
      </c>
      <c r="AW41" s="30">
        <v>24961988663</v>
      </c>
      <c r="AX41" s="30">
        <v>30926.451716431198</v>
      </c>
      <c r="AY41" s="25">
        <v>1189265</v>
      </c>
      <c r="AZ41" s="27">
        <v>1.54940376776473E-2</v>
      </c>
      <c r="BA41" s="27">
        <v>0</v>
      </c>
      <c r="BB41" s="28">
        <v>41.553942234657995</v>
      </c>
      <c r="BC41">
        <v>4.775939077271631</v>
      </c>
      <c r="BD41" s="28">
        <v>46.329881311929626</v>
      </c>
      <c r="BE41" s="23">
        <v>19.858536917083025</v>
      </c>
      <c r="BF41" s="26">
        <v>1.1818654064948166</v>
      </c>
      <c r="BG41">
        <f t="shared" si="11"/>
        <v>1.5084152102651098</v>
      </c>
      <c r="BH41" s="25">
        <v>53.6</v>
      </c>
      <c r="BI41">
        <v>67.850931912331248</v>
      </c>
      <c r="BJ41">
        <v>41.247999999999998</v>
      </c>
    </row>
    <row r="42" spans="1:62">
      <c r="A42" t="s">
        <v>231</v>
      </c>
      <c r="B42" t="s">
        <v>232</v>
      </c>
      <c r="C42" t="s">
        <v>233</v>
      </c>
      <c r="D42" s="23">
        <v>22.34</v>
      </c>
      <c r="E42" s="23">
        <v>3.89</v>
      </c>
      <c r="F42" s="23">
        <v>73.78</v>
      </c>
      <c r="G42" s="24" t="s">
        <v>99</v>
      </c>
      <c r="H42" t="s">
        <v>234</v>
      </c>
      <c r="I42" s="24" t="s">
        <v>101</v>
      </c>
      <c r="J42" s="24" t="s">
        <v>139</v>
      </c>
      <c r="K42" s="25">
        <v>4049198189.36373</v>
      </c>
      <c r="L42" s="26">
        <v>381.07607919893519</v>
      </c>
      <c r="M42" s="25">
        <v>2298736083.8343</v>
      </c>
      <c r="N42" s="23">
        <v>216.33748040333361</v>
      </c>
      <c r="O42" s="25">
        <v>12</v>
      </c>
      <c r="P42" s="25">
        <v>3803036321.9997673</v>
      </c>
      <c r="Q42" s="25">
        <v>246161867.36396036</v>
      </c>
      <c r="R42" s="23">
        <v>357.90941881917064</v>
      </c>
      <c r="S42" s="23">
        <v>23.16666037976437</v>
      </c>
      <c r="T42" s="23">
        <v>93.920725638706244</v>
      </c>
      <c r="U42" s="23">
        <v>6.0792743612937636</v>
      </c>
      <c r="V42" s="23">
        <v>18.772900579108516</v>
      </c>
      <c r="W42" s="25">
        <v>19109.506545195796</v>
      </c>
      <c r="X42" s="25">
        <v>736373260606.11829</v>
      </c>
      <c r="Y42" s="27">
        <v>1.04966</v>
      </c>
      <c r="Z42" s="27">
        <v>0.51052452789081171</v>
      </c>
      <c r="AA42" s="25">
        <v>750.16091247220697</v>
      </c>
      <c r="AB42" s="23">
        <v>12.316499189808825</v>
      </c>
      <c r="AC42" s="25">
        <v>7532.0690671887896</v>
      </c>
      <c r="AD42" s="25">
        <v>7532.0690665122056</v>
      </c>
      <c r="AE42" s="27">
        <v>0.65852519503510709</v>
      </c>
      <c r="AF42" s="25">
        <v>52.70807859375757</v>
      </c>
      <c r="AG42" s="25">
        <v>63457012631.733719</v>
      </c>
      <c r="AH42" s="28">
        <v>0.5</v>
      </c>
      <c r="AI42" s="23">
        <v>95.350481159339651</v>
      </c>
      <c r="AJ42" s="23">
        <v>4.6495188406603338</v>
      </c>
      <c r="AK42" t="s">
        <v>75</v>
      </c>
      <c r="AL42" s="25">
        <v>0</v>
      </c>
      <c r="AM42" s="25">
        <v>1</v>
      </c>
      <c r="AN42" s="25">
        <v>19</v>
      </c>
      <c r="AO42" s="27">
        <v>3.4636002257523288</v>
      </c>
      <c r="AP42" s="27">
        <v>1.7920923580432477</v>
      </c>
      <c r="AQ42" s="25">
        <v>147976372277.25201</v>
      </c>
      <c r="AR42" s="29">
        <f t="shared" si="12"/>
        <v>2.3319151996016223</v>
      </c>
      <c r="AS42" s="25">
        <v>147582938980.25201</v>
      </c>
      <c r="AT42" s="23">
        <f t="shared" si="13"/>
        <v>60.342856090810926</v>
      </c>
      <c r="AU42" s="25">
        <f t="shared" si="14"/>
        <v>13926.277036678732</v>
      </c>
      <c r="AV42" s="25" t="s">
        <v>134</v>
      </c>
      <c r="AW42" s="30">
        <v>245226000000</v>
      </c>
      <c r="AX42" s="30">
        <v>23358.872953763905</v>
      </c>
      <c r="AY42" s="25">
        <v>10625695</v>
      </c>
      <c r="AZ42" s="27">
        <v>0.31039801215872898</v>
      </c>
      <c r="BA42" s="27">
        <v>9.3428767030313692E-3</v>
      </c>
      <c r="BB42" s="28">
        <v>1.9281042756582951</v>
      </c>
      <c r="BC42">
        <v>1.4670037613401476</v>
      </c>
      <c r="BD42" s="28">
        <v>3.395108036998443</v>
      </c>
      <c r="BE42" s="23">
        <v>19.629910783214573</v>
      </c>
      <c r="BF42" s="26">
        <v>1.5937898002264446</v>
      </c>
      <c r="BG42">
        <f t="shared" si="11"/>
        <v>1.0120971940342673</v>
      </c>
      <c r="BH42" s="25">
        <v>55.864729935799602</v>
      </c>
      <c r="BI42">
        <v>73.34223227013193</v>
      </c>
      <c r="BJ42">
        <v>42.920999999999999</v>
      </c>
    </row>
    <row r="43" spans="1:62">
      <c r="A43" t="s">
        <v>235</v>
      </c>
      <c r="B43" t="s">
        <v>236</v>
      </c>
      <c r="C43" t="s">
        <v>237</v>
      </c>
      <c r="D43" s="23">
        <v>2.1</v>
      </c>
      <c r="E43" s="23">
        <v>31.26</v>
      </c>
      <c r="F43" s="23">
        <v>66.64</v>
      </c>
      <c r="G43" s="24" t="s">
        <v>99</v>
      </c>
      <c r="H43" t="s">
        <v>238</v>
      </c>
      <c r="I43" s="24" t="s">
        <v>101</v>
      </c>
      <c r="J43" s="24" t="s">
        <v>139</v>
      </c>
      <c r="K43" s="25">
        <v>9625055366.3835506</v>
      </c>
      <c r="L43" s="26">
        <v>1660.2233753248502</v>
      </c>
      <c r="M43" s="25">
        <v>11838316279.584</v>
      </c>
      <c r="N43" s="23">
        <v>2041.9881926600092</v>
      </c>
      <c r="O43" s="25">
        <v>20</v>
      </c>
      <c r="P43" s="25">
        <v>9566679589.9251347</v>
      </c>
      <c r="Q43" s="25">
        <v>58375776.45840168</v>
      </c>
      <c r="R43" s="23">
        <v>1650.1541523500407</v>
      </c>
      <c r="S43" s="23">
        <v>10.069222974806783</v>
      </c>
      <c r="T43" s="23">
        <v>99.393501915196396</v>
      </c>
      <c r="U43" s="23">
        <v>0.6064980848035938</v>
      </c>
      <c r="V43" s="23">
        <v>19.474979049926898</v>
      </c>
      <c r="W43" s="25">
        <v>52166.541071440828</v>
      </c>
      <c r="X43" s="25">
        <v>2146626054530.8132</v>
      </c>
      <c r="Y43" s="27">
        <v>1.833378</v>
      </c>
      <c r="Z43" s="27">
        <v>1.6376361551286993</v>
      </c>
      <c r="AA43" s="25">
        <v>680.24876425875379</v>
      </c>
      <c r="AB43" s="23">
        <v>17.595484456721987</v>
      </c>
      <c r="AC43" s="25">
        <v>18957.597511260381</v>
      </c>
      <c r="AD43" s="25">
        <v>19090.207926626019</v>
      </c>
      <c r="AE43" s="27">
        <v>0.93696659613822131</v>
      </c>
      <c r="AF43" s="25">
        <v>62.16263711210005</v>
      </c>
      <c r="AG43" s="25">
        <v>127109350206.44331</v>
      </c>
      <c r="AH43" s="28">
        <v>0.5</v>
      </c>
      <c r="AI43" s="23">
        <v>100</v>
      </c>
      <c r="AJ43" s="23">
        <v>0</v>
      </c>
      <c r="AK43" t="s">
        <v>75</v>
      </c>
      <c r="AL43" s="25">
        <v>0</v>
      </c>
      <c r="AM43" s="25">
        <v>1</v>
      </c>
      <c r="AN43" s="25">
        <v>20</v>
      </c>
      <c r="AO43" s="27">
        <v>0.32788474201843731</v>
      </c>
      <c r="AP43" s="27">
        <v>0.14818345827750062</v>
      </c>
      <c r="AQ43" s="25">
        <v>75244445865.803894</v>
      </c>
      <c r="AR43" s="29">
        <f t="shared" si="12"/>
        <v>0.59196625380899537</v>
      </c>
      <c r="AS43" s="25">
        <v>72470454465.803894</v>
      </c>
      <c r="AT43" s="23">
        <f t="shared" si="13"/>
        <v>21.155393509750166</v>
      </c>
      <c r="AU43" s="25">
        <f t="shared" si="14"/>
        <v>12978.895511196464</v>
      </c>
      <c r="AV43" s="25" t="s">
        <v>239</v>
      </c>
      <c r="AW43" s="30">
        <v>355675000000</v>
      </c>
      <c r="AX43" s="30">
        <v>63873.464013678364</v>
      </c>
      <c r="AY43" s="25">
        <v>5797446</v>
      </c>
      <c r="AZ43" s="27">
        <v>0.51389452526597901</v>
      </c>
      <c r="BA43" s="27">
        <v>0.38332220022254798</v>
      </c>
      <c r="BB43" s="28">
        <v>4.6302263482230304</v>
      </c>
      <c r="BC43">
        <v>1.5885539291801671</v>
      </c>
      <c r="BD43" s="28">
        <v>6.2187802774031979</v>
      </c>
      <c r="BE43" s="23">
        <v>13.889610462341228</v>
      </c>
      <c r="BF43" s="26">
        <v>0.78938494114806779</v>
      </c>
      <c r="BG43">
        <f t="shared" si="11"/>
        <v>1.0269587427399607</v>
      </c>
      <c r="BH43" s="25">
        <v>84.918509630466161</v>
      </c>
      <c r="BI43">
        <v>75.051807217483841</v>
      </c>
      <c r="BJ43">
        <v>55.659323670913743</v>
      </c>
    </row>
    <row r="44" spans="1:62">
      <c r="A44" t="s">
        <v>240</v>
      </c>
      <c r="B44" t="s">
        <v>241</v>
      </c>
      <c r="C44" t="s">
        <v>242</v>
      </c>
      <c r="D44" s="23">
        <v>100</v>
      </c>
      <c r="E44" s="23">
        <v>0</v>
      </c>
      <c r="F44" s="23">
        <v>0</v>
      </c>
      <c r="G44" s="24" t="s">
        <v>65</v>
      </c>
      <c r="H44" t="s">
        <v>66</v>
      </c>
      <c r="I44" s="24" t="s">
        <v>67</v>
      </c>
      <c r="J44" s="24" t="s">
        <v>68</v>
      </c>
      <c r="K44" s="25">
        <v>4336189.2691305801</v>
      </c>
      <c r="L44" s="26">
        <v>4.5219510169050388</v>
      </c>
      <c r="M44" s="25">
        <v>0</v>
      </c>
      <c r="N44" s="23">
        <v>0</v>
      </c>
      <c r="O44" s="25">
        <v>3</v>
      </c>
      <c r="P44" s="25">
        <v>4261035.3982487302</v>
      </c>
      <c r="Q44" s="25">
        <v>75153.870881847892</v>
      </c>
      <c r="R44" s="23">
        <v>4.443577564602605</v>
      </c>
      <c r="S44" s="23">
        <v>7.8373452302431784E-2</v>
      </c>
      <c r="T44" s="23">
        <v>98.266822174556125</v>
      </c>
      <c r="U44" s="23">
        <v>1.7331778254438723</v>
      </c>
      <c r="V44" s="23">
        <v>18.688099120846505</v>
      </c>
      <c r="W44" s="25">
        <v>2147.1774324640901</v>
      </c>
      <c r="X44" s="25">
        <v>96270018189.880981</v>
      </c>
      <c r="Y44" s="27">
        <v>-0.92261280000000001</v>
      </c>
      <c r="Z44" s="27">
        <v>-0.40051050337632693</v>
      </c>
      <c r="AA44" s="25">
        <v>1596.5496519757023</v>
      </c>
      <c r="AB44" s="23">
        <v>3.5890058346267364</v>
      </c>
      <c r="AC44" s="25">
        <v>143.14787625808327</v>
      </c>
      <c r="AD44" s="25">
        <v>143.14786737344556</v>
      </c>
      <c r="AE44" s="27">
        <v>2.9218593167745266</v>
      </c>
      <c r="AF44" s="25">
        <v>51.914982396318749</v>
      </c>
      <c r="AG44" s="25">
        <v>13314631949.393518</v>
      </c>
      <c r="AH44" s="28">
        <v>0.24764238963436758</v>
      </c>
      <c r="AI44" s="23"/>
      <c r="AJ44" s="23"/>
      <c r="AK44" t="s">
        <v>69</v>
      </c>
      <c r="AL44" s="25">
        <v>3</v>
      </c>
      <c r="AM44" s="25">
        <v>0</v>
      </c>
      <c r="AN44" s="25">
        <v>13</v>
      </c>
      <c r="AO44" s="27">
        <v>8.965083518708008</v>
      </c>
      <c r="AP44" s="27">
        <v>8.965083518708008</v>
      </c>
      <c r="AQ44" s="25">
        <v>556097628.85246503</v>
      </c>
      <c r="AR44" s="29">
        <f t="shared" si="12"/>
        <v>4.1765903178254606E-2</v>
      </c>
      <c r="AS44" s="25">
        <v>556097628.85246503</v>
      </c>
      <c r="AT44" s="23">
        <f t="shared" si="13"/>
        <v>18.813062972060109</v>
      </c>
      <c r="AU44" s="25">
        <f t="shared" si="14"/>
        <v>579.92077425902585</v>
      </c>
      <c r="AV44" s="25" t="s">
        <v>89</v>
      </c>
      <c r="AW44" s="30">
        <v>2955912228</v>
      </c>
      <c r="AX44" s="30">
        <v>3082.5430984857967</v>
      </c>
      <c r="AY44" s="25">
        <v>958920</v>
      </c>
      <c r="AZ44" s="27">
        <v>0.67274969784647898</v>
      </c>
      <c r="BA44" s="27">
        <v>0</v>
      </c>
      <c r="BB44" s="28"/>
      <c r="BD44" s="28"/>
      <c r="BF44" s="26"/>
      <c r="BG44">
        <f t="shared" si="11"/>
        <v>0.69562987203436588</v>
      </c>
      <c r="BH44" s="25">
        <v>32.6</v>
      </c>
      <c r="BI44">
        <v>46.691890051931011</v>
      </c>
      <c r="BJ44">
        <v>53.945999999999998</v>
      </c>
    </row>
    <row r="45" spans="1:62">
      <c r="A45" t="s">
        <v>243</v>
      </c>
      <c r="B45" t="s">
        <v>244</v>
      </c>
      <c r="C45" t="s">
        <v>245</v>
      </c>
      <c r="D45" s="23">
        <v>100</v>
      </c>
      <c r="E45" s="23">
        <v>0</v>
      </c>
      <c r="F45" s="23">
        <v>0</v>
      </c>
      <c r="G45" s="24" t="s">
        <v>65</v>
      </c>
      <c r="H45" t="s">
        <v>66</v>
      </c>
      <c r="I45" s="24" t="s">
        <v>67</v>
      </c>
      <c r="J45" s="24" t="s">
        <v>68</v>
      </c>
      <c r="K45" s="25">
        <v>18300000.429153401</v>
      </c>
      <c r="L45" s="26">
        <v>1.7220020983162867</v>
      </c>
      <c r="M45" s="25">
        <v>0</v>
      </c>
      <c r="N45" s="23">
        <v>0</v>
      </c>
      <c r="O45" s="25">
        <v>1</v>
      </c>
      <c r="P45" s="25">
        <v>18300000.429153401</v>
      </c>
      <c r="Q45" s="25">
        <v>0</v>
      </c>
      <c r="R45" s="23">
        <v>1.7220020983162867</v>
      </c>
      <c r="S45" s="23">
        <v>0</v>
      </c>
      <c r="T45" s="23">
        <v>100</v>
      </c>
      <c r="U45" s="23">
        <v>0</v>
      </c>
      <c r="V45" s="23">
        <v>18.000000422118102</v>
      </c>
      <c r="W45" s="25">
        <v>62794.585652239766</v>
      </c>
      <c r="X45" s="25">
        <v>20544343456936.5</v>
      </c>
      <c r="Y45" s="27">
        <v>-0.39623120000000001</v>
      </c>
      <c r="Z45" s="27">
        <v>1.5769979999999999</v>
      </c>
      <c r="AA45" s="25">
        <v>2371.6880556184688</v>
      </c>
      <c r="AB45" s="23">
        <v>18.895635392895617</v>
      </c>
      <c r="AC45" s="25">
        <v>293904.00689234433</v>
      </c>
      <c r="AD45" s="25">
        <v>293904</v>
      </c>
      <c r="AE45" s="27">
        <v>0.47310855227331899</v>
      </c>
      <c r="AF45" s="25">
        <v>105.8</v>
      </c>
      <c r="AG45" s="25">
        <v>451285263406.23999</v>
      </c>
      <c r="AH45" s="28">
        <v>0.61443757260416754</v>
      </c>
      <c r="AI45" s="23"/>
      <c r="AJ45" s="23"/>
      <c r="AK45" t="s">
        <v>94</v>
      </c>
      <c r="AL45" s="25">
        <v>2</v>
      </c>
      <c r="AM45" s="25">
        <v>1</v>
      </c>
      <c r="AN45" s="25">
        <v>17</v>
      </c>
      <c r="AO45" s="27">
        <v>3.2078633357692947</v>
      </c>
      <c r="AP45" s="27">
        <v>0.24451995257530934</v>
      </c>
      <c r="AQ45" s="25">
        <v>6872905749.3028498</v>
      </c>
      <c r="AR45" s="29">
        <f t="shared" si="12"/>
        <v>1.5229625929787933E-2</v>
      </c>
      <c r="AS45" s="25">
        <v>6849184985.3028498</v>
      </c>
      <c r="AT45" s="23">
        <f t="shared" si="13"/>
        <v>8.0332819688088009</v>
      </c>
      <c r="AU45" s="25">
        <f t="shared" si="14"/>
        <v>646.72993684607798</v>
      </c>
      <c r="AV45" s="25" t="s">
        <v>95</v>
      </c>
      <c r="AW45" s="30">
        <v>85555390387</v>
      </c>
      <c r="AX45" s="30">
        <v>7697.7236229841074</v>
      </c>
      <c r="AY45" s="25">
        <v>10627165</v>
      </c>
      <c r="AZ45" s="27">
        <v>2.5250451868975201</v>
      </c>
      <c r="BA45" s="27">
        <v>0</v>
      </c>
      <c r="BB45" s="28">
        <v>0.34820198592658003</v>
      </c>
      <c r="BC45">
        <v>1.8786753462595163</v>
      </c>
      <c r="BD45" s="28">
        <v>2.2268773321860964</v>
      </c>
      <c r="BE45" s="23">
        <v>8.5695745590737324</v>
      </c>
      <c r="BF45" s="26">
        <v>0.45352137575091667</v>
      </c>
      <c r="BG45">
        <f t="shared" si="11"/>
        <v>0.9444444222962729</v>
      </c>
      <c r="BH45" s="25">
        <v>30.897192411719043</v>
      </c>
      <c r="BI45">
        <v>62.905407589638095</v>
      </c>
      <c r="BJ45">
        <v>17.977</v>
      </c>
    </row>
    <row r="46" spans="1:62">
      <c r="A46" t="s">
        <v>246</v>
      </c>
      <c r="B46" t="s">
        <v>247</v>
      </c>
      <c r="C46" t="s">
        <v>248</v>
      </c>
      <c r="D46" s="23">
        <v>100</v>
      </c>
      <c r="E46" s="23">
        <v>0</v>
      </c>
      <c r="F46" s="23">
        <v>0</v>
      </c>
      <c r="G46" s="24" t="s">
        <v>65</v>
      </c>
      <c r="H46" t="s">
        <v>66</v>
      </c>
      <c r="I46" s="24" t="s">
        <v>67</v>
      </c>
      <c r="J46" s="24" t="s">
        <v>74</v>
      </c>
      <c r="K46" s="25">
        <v>18300000.429153401</v>
      </c>
      <c r="L46" s="26">
        <v>1.0711553515975698</v>
      </c>
      <c r="M46" s="25">
        <v>1149610192.7569499</v>
      </c>
      <c r="N46" s="23">
        <v>67.290223024311061</v>
      </c>
      <c r="O46" s="25">
        <v>1</v>
      </c>
      <c r="P46" s="25">
        <v>18300000.429153401</v>
      </c>
      <c r="Q46" s="25">
        <v>0</v>
      </c>
      <c r="R46" s="23">
        <v>1.0711553515975698</v>
      </c>
      <c r="S46" s="23">
        <v>0</v>
      </c>
      <c r="T46" s="23">
        <v>100</v>
      </c>
      <c r="U46" s="23">
        <v>0</v>
      </c>
      <c r="V46" s="23">
        <v>18.000000422118102</v>
      </c>
      <c r="W46" s="25">
        <v>62794.585652239766</v>
      </c>
      <c r="X46" s="25">
        <v>20544343456936.5</v>
      </c>
      <c r="Y46" s="27">
        <v>-0.63016150000000004</v>
      </c>
      <c r="Z46" s="27">
        <v>1.5769979999999999</v>
      </c>
      <c r="AA46" s="25">
        <v>4354.5321021181544</v>
      </c>
      <c r="AB46" s="23">
        <v>18.895635392895617</v>
      </c>
      <c r="AC46" s="25">
        <v>293904.00689234433</v>
      </c>
      <c r="AD46" s="25">
        <v>293904</v>
      </c>
      <c r="AE46" s="27">
        <v>0.47310855227331899</v>
      </c>
      <c r="AF46" s="25">
        <v>105.8</v>
      </c>
      <c r="AG46" s="25">
        <v>451285263406.23999</v>
      </c>
      <c r="AH46" s="28">
        <v>0.61553646053864097</v>
      </c>
      <c r="AI46" s="23"/>
      <c r="AJ46" s="23"/>
      <c r="AK46" t="s">
        <v>94</v>
      </c>
      <c r="AL46" s="25">
        <v>2</v>
      </c>
      <c r="AM46" s="25">
        <v>1</v>
      </c>
      <c r="AN46" s="25">
        <v>15</v>
      </c>
      <c r="AO46" s="27">
        <v>1.3011627433733359</v>
      </c>
      <c r="AP46" s="27">
        <v>1.2924862546891753</v>
      </c>
      <c r="AQ46" s="25">
        <v>2169697856.6482</v>
      </c>
      <c r="AR46" s="29">
        <f t="shared" si="12"/>
        <v>4.8078189840980289E-3</v>
      </c>
      <c r="AS46" s="25">
        <v>1678194706.6482</v>
      </c>
      <c r="AT46" s="23">
        <f t="shared" si="13"/>
        <v>2.0016032183695271</v>
      </c>
      <c r="AU46" s="25">
        <f t="shared" si="14"/>
        <v>126.99909377029525</v>
      </c>
      <c r="AV46" s="25" t="s">
        <v>95</v>
      </c>
      <c r="AW46" s="30">
        <v>108398000000</v>
      </c>
      <c r="AX46" s="30">
        <v>5185.0914608516296</v>
      </c>
      <c r="AY46" s="25">
        <v>17084357</v>
      </c>
      <c r="AZ46" s="27">
        <v>5.50942751391187</v>
      </c>
      <c r="BA46" s="27">
        <v>4.9569068250681001</v>
      </c>
      <c r="BB46" s="28">
        <v>41.094858450483315</v>
      </c>
      <c r="BC46">
        <v>1.3696556084141194</v>
      </c>
      <c r="BD46" s="28">
        <v>42.464514058897436</v>
      </c>
      <c r="BE46" s="23">
        <v>5.2753654610761673</v>
      </c>
      <c r="BF46" s="26">
        <v>0.27918433814930615</v>
      </c>
      <c r="BG46">
        <f t="shared" si="11"/>
        <v>0.83333331379082909</v>
      </c>
      <c r="BH46" s="25">
        <v>33.92856504321734</v>
      </c>
      <c r="BI46">
        <v>49.293371200918898</v>
      </c>
      <c r="BJ46">
        <v>39.273000000000003</v>
      </c>
    </row>
    <row r="47" spans="1:62">
      <c r="A47" t="s">
        <v>249</v>
      </c>
      <c r="B47" t="s">
        <v>250</v>
      </c>
      <c r="C47" t="s">
        <v>251</v>
      </c>
      <c r="D47" s="23">
        <v>22.39</v>
      </c>
      <c r="E47" s="23">
        <v>9.2100000000000009</v>
      </c>
      <c r="F47" s="23">
        <v>68.400000000000006</v>
      </c>
      <c r="G47" s="24" t="s">
        <v>99</v>
      </c>
      <c r="H47" t="s">
        <v>252</v>
      </c>
      <c r="I47" s="24" t="s">
        <v>101</v>
      </c>
      <c r="J47" s="24" t="s">
        <v>74</v>
      </c>
      <c r="K47" s="25">
        <v>209226821.41453499</v>
      </c>
      <c r="L47" s="26">
        <v>2.1257791022014079</v>
      </c>
      <c r="M47" s="25">
        <v>1367589316.6912899</v>
      </c>
      <c r="N47" s="23">
        <v>13.894933594848775</v>
      </c>
      <c r="O47" s="25">
        <v>8</v>
      </c>
      <c r="P47" s="25">
        <v>97146232.980658948</v>
      </c>
      <c r="Q47" s="25">
        <v>112080588.43387645</v>
      </c>
      <c r="R47" s="23">
        <v>0.98702179066573359</v>
      </c>
      <c r="S47" s="23">
        <v>1.1387573115356786</v>
      </c>
      <c r="T47" s="23">
        <v>46.431060952833462</v>
      </c>
      <c r="U47" s="23">
        <v>53.568939047166538</v>
      </c>
      <c r="V47" s="23">
        <v>14.917349981304069</v>
      </c>
      <c r="W47" s="25">
        <v>17476.436761074492</v>
      </c>
      <c r="X47" s="25">
        <v>958932296541.68591</v>
      </c>
      <c r="Y47" s="27">
        <v>-0.41231099999999998</v>
      </c>
      <c r="Z47" s="27">
        <v>0.19814158868965601</v>
      </c>
      <c r="AA47" s="25">
        <v>2059.0818745798165</v>
      </c>
      <c r="AB47" s="23">
        <v>9.0669956886921419</v>
      </c>
      <c r="AC47" s="25">
        <v>5766.7608046218875</v>
      </c>
      <c r="AD47" s="25">
        <v>5766.7607931963621</v>
      </c>
      <c r="AE47" s="27">
        <v>3.2484341874723071</v>
      </c>
      <c r="AF47" s="25">
        <v>99.594932614462351</v>
      </c>
      <c r="AG47" s="25">
        <v>85387499921.49971</v>
      </c>
      <c r="AH47" s="28">
        <v>0.23475393349612314</v>
      </c>
      <c r="AI47" s="23">
        <v>11.459404283517232</v>
      </c>
      <c r="AJ47" s="23">
        <v>88.540595716482756</v>
      </c>
      <c r="AK47" t="s">
        <v>171</v>
      </c>
      <c r="AL47" s="25">
        <v>4</v>
      </c>
      <c r="AM47" s="25">
        <v>0</v>
      </c>
      <c r="AN47" s="25">
        <v>6</v>
      </c>
      <c r="AO47" s="27">
        <v>2.7093431486906745</v>
      </c>
      <c r="AP47" s="27">
        <v>0.12893413937666201</v>
      </c>
      <c r="AQ47" s="25">
        <v>36400242555.8255</v>
      </c>
      <c r="AR47" s="29">
        <f t="shared" si="12"/>
        <v>0.4262947455926191</v>
      </c>
      <c r="AS47" s="25">
        <v>33213917118.8055</v>
      </c>
      <c r="AT47" s="23">
        <f t="shared" si="13"/>
        <v>14.508157817344108</v>
      </c>
      <c r="AU47" s="25">
        <f t="shared" si="14"/>
        <v>369.83248331688657</v>
      </c>
      <c r="AV47" s="25" t="s">
        <v>82</v>
      </c>
      <c r="AW47" s="30">
        <v>250895000000</v>
      </c>
      <c r="AX47" s="30">
        <v>2907.3175847111847</v>
      </c>
      <c r="AY47" s="25">
        <v>98423595</v>
      </c>
      <c r="AZ47" s="27">
        <v>5.39968148669137</v>
      </c>
      <c r="BA47" s="27">
        <v>4.0762495109675001</v>
      </c>
      <c r="BB47" s="28">
        <v>25.853245108735717</v>
      </c>
      <c r="BC47">
        <v>4.1957809151426941</v>
      </c>
      <c r="BD47" s="28">
        <v>30.049026023878412</v>
      </c>
      <c r="BE47" s="23">
        <v>0.86851432288482489</v>
      </c>
      <c r="BF47" s="26">
        <v>9.5788544817329971E-2</v>
      </c>
      <c r="BG47">
        <f t="shared" si="11"/>
        <v>0.40221621182849543</v>
      </c>
      <c r="BH47" s="25">
        <v>32.748446349730294</v>
      </c>
      <c r="BI47">
        <v>52.594283763164661</v>
      </c>
      <c r="BJ47">
        <v>33.396999999999998</v>
      </c>
    </row>
    <row r="48" spans="1:62">
      <c r="A48" t="s">
        <v>253</v>
      </c>
      <c r="B48" t="s">
        <v>254</v>
      </c>
      <c r="C48" t="s">
        <v>255</v>
      </c>
      <c r="D48" s="23">
        <v>100</v>
      </c>
      <c r="E48" s="23">
        <v>0</v>
      </c>
      <c r="F48" s="23">
        <v>0</v>
      </c>
      <c r="G48" s="24" t="s">
        <v>65</v>
      </c>
      <c r="H48" t="s">
        <v>66</v>
      </c>
      <c r="I48" s="24" t="s">
        <v>67</v>
      </c>
      <c r="J48" s="24" t="s">
        <v>74</v>
      </c>
      <c r="K48" s="25">
        <v>13499999.6423721</v>
      </c>
      <c r="L48" s="26">
        <v>2.102560021451112</v>
      </c>
      <c r="M48" s="25">
        <v>202471600.08087099</v>
      </c>
      <c r="N48" s="23">
        <v>31.533978006422775</v>
      </c>
      <c r="O48" s="25">
        <v>1</v>
      </c>
      <c r="P48" s="25">
        <v>13499999.6423721</v>
      </c>
      <c r="Q48" s="25">
        <v>0</v>
      </c>
      <c r="R48" s="23">
        <v>2.102560021451112</v>
      </c>
      <c r="S48" s="23">
        <v>0</v>
      </c>
      <c r="T48" s="23">
        <v>100</v>
      </c>
      <c r="U48" s="23">
        <v>0</v>
      </c>
      <c r="V48" s="23">
        <v>17.999999523162799</v>
      </c>
      <c r="W48" s="25">
        <v>62794.585652239766</v>
      </c>
      <c r="X48" s="25">
        <v>20544343456936.5</v>
      </c>
      <c r="Y48" s="27">
        <v>-0.82477009999999995</v>
      </c>
      <c r="Z48" s="27">
        <v>1.5769979999999999</v>
      </c>
      <c r="AA48" s="25">
        <v>3049.3779192190632</v>
      </c>
      <c r="AB48" s="23">
        <v>18.895635392895617</v>
      </c>
      <c r="AC48" s="25">
        <v>293903.99221420218</v>
      </c>
      <c r="AD48" s="25">
        <v>293904</v>
      </c>
      <c r="AE48" s="27">
        <v>0.47310855227331899</v>
      </c>
      <c r="AF48" s="25">
        <v>105.8</v>
      </c>
      <c r="AG48" s="25">
        <v>451285263406.23999</v>
      </c>
      <c r="AH48" s="28">
        <v>0.68395448264399561</v>
      </c>
      <c r="AI48" s="23"/>
      <c r="AJ48" s="23"/>
      <c r="AK48" t="s">
        <v>94</v>
      </c>
      <c r="AL48" s="25">
        <v>2</v>
      </c>
      <c r="AM48" s="25">
        <v>1</v>
      </c>
      <c r="AN48" s="25">
        <v>18</v>
      </c>
      <c r="AO48" s="27">
        <v>1.6380236914832023</v>
      </c>
      <c r="AP48" s="27">
        <v>-1.5841101634109833</v>
      </c>
      <c r="AQ48" s="25">
        <v>3567268275.7997098</v>
      </c>
      <c r="AR48" s="29">
        <f t="shared" si="12"/>
        <v>7.9046859382787115E-3</v>
      </c>
      <c r="AS48" s="25">
        <v>3510079660.7997098</v>
      </c>
      <c r="AT48" s="23">
        <f t="shared" si="13"/>
        <v>13.690249360247572</v>
      </c>
      <c r="AU48" s="25">
        <f t="shared" si="14"/>
        <v>555.58487860592322</v>
      </c>
      <c r="AV48" s="25" t="s">
        <v>95</v>
      </c>
      <c r="AW48" s="30">
        <v>26057000000</v>
      </c>
      <c r="AX48" s="30">
        <v>3511.4537824085105</v>
      </c>
      <c r="AY48" s="25">
        <v>6420744</v>
      </c>
      <c r="AZ48" s="27">
        <v>0.94033782979552805</v>
      </c>
      <c r="BA48" s="27">
        <v>0</v>
      </c>
      <c r="BB48" s="28">
        <v>3.5540886867817103</v>
      </c>
      <c r="BC48">
        <v>1.1611410301235148</v>
      </c>
      <c r="BD48" s="28">
        <v>4.7152297169052249</v>
      </c>
      <c r="BE48" s="23">
        <v>6.1287393752136365</v>
      </c>
      <c r="BF48" s="26">
        <v>0.32434682654375946</v>
      </c>
      <c r="BG48">
        <f t="shared" si="11"/>
        <v>1.0000000264909563</v>
      </c>
      <c r="BH48" s="25">
        <v>31.675386993970456</v>
      </c>
      <c r="BI48">
        <v>64.122778181262007</v>
      </c>
      <c r="BJ48">
        <v>21.713000000000001</v>
      </c>
    </row>
    <row r="49" spans="1:62">
      <c r="A49" t="s">
        <v>256</v>
      </c>
      <c r="B49" t="s">
        <v>257</v>
      </c>
      <c r="C49" t="s">
        <v>258</v>
      </c>
      <c r="D49" s="23">
        <v>100</v>
      </c>
      <c r="E49" s="23">
        <v>0</v>
      </c>
      <c r="F49" s="23">
        <v>0</v>
      </c>
      <c r="G49" s="24" t="s">
        <v>65</v>
      </c>
      <c r="H49" t="s">
        <v>66</v>
      </c>
      <c r="I49" s="24" t="s">
        <v>67</v>
      </c>
      <c r="J49" s="24" t="s">
        <v>68</v>
      </c>
      <c r="K49" s="25">
        <v>78350.398248732105</v>
      </c>
      <c r="L49" s="26">
        <v>5.9856344166295206E-2</v>
      </c>
      <c r="M49" s="25">
        <v>0</v>
      </c>
      <c r="N49" s="23">
        <v>0</v>
      </c>
      <c r="O49" s="25">
        <v>1</v>
      </c>
      <c r="P49" s="25">
        <v>78350.398248732105</v>
      </c>
      <c r="Q49" s="25">
        <v>0</v>
      </c>
      <c r="R49" s="23">
        <v>5.9856344166295206E-2</v>
      </c>
      <c r="S49" s="23">
        <v>0</v>
      </c>
      <c r="T49" s="23">
        <v>100</v>
      </c>
      <c r="U49" s="23">
        <v>0</v>
      </c>
      <c r="V49" s="23">
        <v>19.000096575952902</v>
      </c>
      <c r="W49" s="25">
        <v>1710.5100969940536</v>
      </c>
      <c r="X49" s="25">
        <v>87908262519.916367</v>
      </c>
      <c r="Y49" s="27">
        <v>-1.4151100000000001</v>
      </c>
      <c r="Z49" s="27">
        <v>-0.4108523</v>
      </c>
      <c r="AA49" s="25">
        <v>3168.2771040960588</v>
      </c>
      <c r="AB49" s="23">
        <v>3.6207859143564183</v>
      </c>
      <c r="AC49" s="25">
        <v>135.0006861975601</v>
      </c>
      <c r="AD49" s="25">
        <v>135</v>
      </c>
      <c r="AE49" s="27">
        <v>2.4753755405443401</v>
      </c>
      <c r="AF49" s="25">
        <v>52.7</v>
      </c>
      <c r="AG49" s="25">
        <v>7353448764.2093</v>
      </c>
      <c r="AH49" s="28">
        <v>0.36289906592491022</v>
      </c>
      <c r="AI49" s="23"/>
      <c r="AJ49" s="23"/>
      <c r="AK49" t="s">
        <v>171</v>
      </c>
      <c r="AL49" s="25">
        <v>4</v>
      </c>
      <c r="AM49" s="25">
        <v>0</v>
      </c>
      <c r="AN49" s="25">
        <v>4</v>
      </c>
      <c r="AO49" s="27">
        <v>2.9472398153530919</v>
      </c>
      <c r="AP49" s="27">
        <v>2.9472398153530919</v>
      </c>
      <c r="AQ49" s="25">
        <v>45502925.106797501</v>
      </c>
      <c r="AR49" s="29">
        <f t="shared" si="12"/>
        <v>6.1879706469526652E-3</v>
      </c>
      <c r="AS49" s="25">
        <v>45502925.106797501</v>
      </c>
      <c r="AT49" s="23">
        <f t="shared" si="13"/>
        <v>0.33875556751734798</v>
      </c>
      <c r="AU49" s="25">
        <f t="shared" si="14"/>
        <v>34.762283366054255</v>
      </c>
      <c r="AV49" s="25" t="s">
        <v>89</v>
      </c>
      <c r="AW49" s="30">
        <v>13432377050</v>
      </c>
      <c r="AX49" s="30">
        <v>10254.993251219037</v>
      </c>
      <c r="AY49" s="25">
        <v>1308974</v>
      </c>
      <c r="AZ49" s="27">
        <v>24.251228804504802</v>
      </c>
      <c r="BA49" s="27">
        <v>19.230491180929398</v>
      </c>
      <c r="BB49" s="28"/>
      <c r="BD49" s="28"/>
      <c r="BF49" s="26"/>
      <c r="BG49">
        <f t="shared" si="11"/>
        <v>0.21052524570125192</v>
      </c>
      <c r="BH49" s="25">
        <v>24.6</v>
      </c>
      <c r="BI49">
        <v>45.003058384697916</v>
      </c>
      <c r="BJ49">
        <v>38.213000000000001</v>
      </c>
    </row>
    <row r="50" spans="1:62">
      <c r="A50" t="s">
        <v>259</v>
      </c>
      <c r="B50" t="s">
        <v>260</v>
      </c>
      <c r="C50" t="s">
        <v>261</v>
      </c>
      <c r="D50" s="23">
        <v>0</v>
      </c>
      <c r="E50" s="23">
        <v>0</v>
      </c>
      <c r="F50" s="23">
        <v>100</v>
      </c>
      <c r="G50" s="24" t="s">
        <v>99</v>
      </c>
      <c r="H50" t="s">
        <v>262</v>
      </c>
      <c r="I50" s="24" t="s">
        <v>107</v>
      </c>
      <c r="J50" s="24" t="s">
        <v>74</v>
      </c>
      <c r="K50" s="25">
        <v>74953177</v>
      </c>
      <c r="L50" s="26">
        <v>56.744708089431015</v>
      </c>
      <c r="M50" s="25">
        <v>707046506.24584401</v>
      </c>
      <c r="N50" s="23">
        <v>535.28281533112977</v>
      </c>
      <c r="O50" s="25">
        <v>2</v>
      </c>
      <c r="P50" s="25">
        <v>74953177</v>
      </c>
      <c r="Q50" s="25">
        <v>0</v>
      </c>
      <c r="R50" s="23">
        <v>56.744708089431015</v>
      </c>
      <c r="S50" s="23">
        <v>0</v>
      </c>
      <c r="T50" s="23">
        <v>100</v>
      </c>
      <c r="U50" s="23">
        <v>0</v>
      </c>
      <c r="V50" s="23">
        <v>18.648544303865865</v>
      </c>
      <c r="W50" s="25">
        <v>18279.833573131535</v>
      </c>
      <c r="X50" s="25">
        <v>40576832732.776016</v>
      </c>
      <c r="Y50" s="27">
        <v>1.2406269999999999</v>
      </c>
      <c r="Z50" s="27">
        <v>1.0528383817098508</v>
      </c>
      <c r="AA50" s="25">
        <v>358.48415802123378</v>
      </c>
      <c r="AB50" s="23">
        <v>17.634235270385805</v>
      </c>
      <c r="AC50" s="25">
        <v>87.081550632603609</v>
      </c>
      <c r="AD50" s="25">
        <v>87.081550632603609</v>
      </c>
      <c r="AE50" s="27">
        <v>0.6879936175689636</v>
      </c>
      <c r="AF50" s="25">
        <v>37.296895569883581</v>
      </c>
      <c r="AG50" s="25">
        <v>4560347390.0146084</v>
      </c>
      <c r="AH50" s="28">
        <v>0.5</v>
      </c>
      <c r="AI50" s="23"/>
      <c r="AJ50" s="23"/>
      <c r="AK50" t="s">
        <v>75</v>
      </c>
      <c r="AL50" s="25">
        <v>0</v>
      </c>
      <c r="AM50" s="25">
        <v>1</v>
      </c>
      <c r="AN50" s="25">
        <v>19</v>
      </c>
      <c r="AO50" s="27">
        <v>3.840265409728401</v>
      </c>
      <c r="AP50" s="27">
        <v>-0.7840576327427583</v>
      </c>
      <c r="AQ50" s="25">
        <v>345036507.94126201</v>
      </c>
      <c r="AR50" s="29">
        <f t="shared" si="12"/>
        <v>7.5660136922191076E-2</v>
      </c>
      <c r="AS50" s="25">
        <v>334664507.94126201</v>
      </c>
      <c r="AT50" s="23">
        <f t="shared" si="13"/>
        <v>1.1227218706318158</v>
      </c>
      <c r="AU50" s="25">
        <f t="shared" si="14"/>
        <v>261.21635809144635</v>
      </c>
      <c r="AV50" s="25" t="s">
        <v>239</v>
      </c>
      <c r="AW50" s="30">
        <v>30732144529</v>
      </c>
      <c r="AX50" s="30">
        <v>19954.13011121087</v>
      </c>
      <c r="AY50" s="25">
        <v>1320884</v>
      </c>
      <c r="AZ50" s="27">
        <v>1.04503131135896</v>
      </c>
      <c r="BA50" s="27">
        <v>0.27074850392958899</v>
      </c>
      <c r="BB50" s="28">
        <v>10.797700889465837</v>
      </c>
      <c r="BC50">
        <v>2.2633978322324295</v>
      </c>
      <c r="BD50" s="28">
        <v>13.061098721698267</v>
      </c>
      <c r="BE50" s="23">
        <v>16.837992036222857</v>
      </c>
      <c r="BF50" s="26">
        <v>0.95484673863345104</v>
      </c>
      <c r="BG50">
        <f t="shared" si="11"/>
        <v>1.0188462804606833</v>
      </c>
      <c r="BH50" s="25">
        <v>69.922528553587085</v>
      </c>
      <c r="BI50">
        <v>79.057079174948129</v>
      </c>
      <c r="BJ50">
        <v>38.948999999999998</v>
      </c>
    </row>
    <row r="51" spans="1:62">
      <c r="A51" t="s">
        <v>263</v>
      </c>
      <c r="B51" t="s">
        <v>264</v>
      </c>
      <c r="C51" t="s">
        <v>265</v>
      </c>
      <c r="D51" s="23">
        <v>100</v>
      </c>
      <c r="E51" s="23">
        <v>0</v>
      </c>
      <c r="F51" s="23">
        <v>0</v>
      </c>
      <c r="G51" s="24" t="s">
        <v>65</v>
      </c>
      <c r="H51" t="s">
        <v>66</v>
      </c>
      <c r="I51" s="24" t="s">
        <v>67</v>
      </c>
      <c r="J51" s="24" t="s">
        <v>74</v>
      </c>
      <c r="K51" s="25">
        <v>60395.100778341199</v>
      </c>
      <c r="L51" s="26">
        <v>5.3155764108623639E-2</v>
      </c>
      <c r="M51" s="25">
        <v>23719691.199999999</v>
      </c>
      <c r="N51" s="23">
        <v>20.876499813851719</v>
      </c>
      <c r="O51" s="25">
        <v>1</v>
      </c>
      <c r="P51" s="25">
        <v>60395.100778341199</v>
      </c>
      <c r="Q51" s="25">
        <v>0</v>
      </c>
      <c r="R51" s="23">
        <v>5.3155764108623639E-2</v>
      </c>
      <c r="S51" s="23">
        <v>0</v>
      </c>
      <c r="T51" s="23">
        <v>100</v>
      </c>
      <c r="U51" s="23">
        <v>0</v>
      </c>
      <c r="V51" s="23">
        <v>19.000031704420611</v>
      </c>
      <c r="W51" s="25">
        <v>1710.5100969940536</v>
      </c>
      <c r="X51" s="25">
        <v>87908262519.916367</v>
      </c>
      <c r="Y51" s="27">
        <v>-0.24850040000000001</v>
      </c>
      <c r="Z51" s="27">
        <v>-0.4108523</v>
      </c>
      <c r="AA51" s="25">
        <v>2854.0437624027841</v>
      </c>
      <c r="AB51" s="23">
        <v>3.6207859143564183</v>
      </c>
      <c r="AC51" s="25">
        <v>135.00022526825171</v>
      </c>
      <c r="AD51" s="25">
        <v>135</v>
      </c>
      <c r="AE51" s="27">
        <v>2.4753755405443401</v>
      </c>
      <c r="AF51" s="25">
        <v>52.7</v>
      </c>
      <c r="AG51" s="25">
        <v>7353448764.2093</v>
      </c>
      <c r="AH51" s="28">
        <v>0.36716832884978345</v>
      </c>
      <c r="AI51" s="23"/>
      <c r="AJ51" s="23"/>
      <c r="AK51" t="s">
        <v>122</v>
      </c>
      <c r="AL51" s="25">
        <v>5</v>
      </c>
      <c r="AM51" s="25">
        <v>0</v>
      </c>
      <c r="AN51" s="25">
        <v>1</v>
      </c>
      <c r="AO51" s="27">
        <v>0.6636966771584516</v>
      </c>
      <c r="AP51" s="27">
        <v>-0.1717960326958741</v>
      </c>
      <c r="AQ51" s="25">
        <v>563119751.25345099</v>
      </c>
      <c r="AR51" s="29">
        <f t="shared" si="12"/>
        <v>7.65789997741287E-2</v>
      </c>
      <c r="AS51" s="25">
        <v>563119751.25345099</v>
      </c>
      <c r="AT51" s="23">
        <f t="shared" si="13"/>
        <v>11.954263640764898</v>
      </c>
      <c r="AU51" s="25">
        <f t="shared" si="14"/>
        <v>495.6206757961038</v>
      </c>
      <c r="AV51" s="25" t="s">
        <v>89</v>
      </c>
      <c r="AW51" s="30">
        <v>4710618472</v>
      </c>
      <c r="AX51" s="30">
        <v>4773.9173821739032</v>
      </c>
      <c r="AY51">
        <v>1136191</v>
      </c>
      <c r="AZ51" s="27">
        <v>2.8096211340361998</v>
      </c>
      <c r="BA51" s="27">
        <v>0</v>
      </c>
      <c r="BB51" s="28">
        <v>1.1896136984762058</v>
      </c>
      <c r="BC51">
        <v>0.20938000327944242</v>
      </c>
      <c r="BD51" s="28">
        <v>1.3989937017556482</v>
      </c>
      <c r="BE51" s="23">
        <v>0.29336035022410045</v>
      </c>
      <c r="BF51" s="26">
        <v>8.1021180805229742E-2</v>
      </c>
      <c r="BG51">
        <f t="shared" si="11"/>
        <v>5.263149112363516E-2</v>
      </c>
      <c r="BH51" s="25">
        <v>30.9</v>
      </c>
      <c r="BI51">
        <v>61.134937213067552</v>
      </c>
      <c r="BJ51">
        <v>33.067</v>
      </c>
    </row>
    <row r="52" spans="1:62">
      <c r="A52" t="s">
        <v>266</v>
      </c>
      <c r="B52" t="s">
        <v>267</v>
      </c>
      <c r="C52" t="s">
        <v>268</v>
      </c>
      <c r="D52" s="23">
        <v>100</v>
      </c>
      <c r="E52" s="23">
        <v>0</v>
      </c>
      <c r="F52" s="23">
        <v>0</v>
      </c>
      <c r="G52" s="24" t="s">
        <v>65</v>
      </c>
      <c r="H52" t="s">
        <v>66</v>
      </c>
      <c r="I52" s="24" t="s">
        <v>67</v>
      </c>
      <c r="J52" s="24" t="s">
        <v>68</v>
      </c>
      <c r="K52" s="25">
        <v>1007484.52535867</v>
      </c>
      <c r="L52" s="26">
        <v>9.2239743019577672E-3</v>
      </c>
      <c r="M52" s="25">
        <v>0</v>
      </c>
      <c r="N52" s="23">
        <v>0</v>
      </c>
      <c r="O52" s="25">
        <v>1</v>
      </c>
      <c r="P52" s="25">
        <v>1007484.52535867</v>
      </c>
      <c r="Q52" s="25">
        <v>0</v>
      </c>
      <c r="R52" s="23">
        <v>9.2239743019577672E-3</v>
      </c>
      <c r="S52" s="23">
        <v>0</v>
      </c>
      <c r="T52" s="23">
        <v>100</v>
      </c>
      <c r="U52" s="23">
        <v>0</v>
      </c>
      <c r="V52" s="23">
        <v>18.999991048814355</v>
      </c>
      <c r="W52" s="25">
        <v>1710.5100969940536</v>
      </c>
      <c r="X52" s="25">
        <v>87908262519.916351</v>
      </c>
      <c r="Y52" s="27">
        <v>-0.42828909999999998</v>
      </c>
      <c r="Z52" s="27">
        <v>-0.4108523</v>
      </c>
      <c r="AA52" s="25">
        <v>1171.2794481923829</v>
      </c>
      <c r="AB52" s="23">
        <v>3.6207859143564183</v>
      </c>
      <c r="AC52" s="25">
        <v>134.99993639947041</v>
      </c>
      <c r="AD52" s="25">
        <v>135</v>
      </c>
      <c r="AE52" s="27">
        <v>2.4753755405443401</v>
      </c>
      <c r="AF52" s="25">
        <v>52.7</v>
      </c>
      <c r="AG52" s="25">
        <v>7353448764.2093</v>
      </c>
      <c r="AH52" s="28">
        <v>0.32985232848518092</v>
      </c>
      <c r="AI52" s="23"/>
      <c r="AJ52" s="23"/>
      <c r="AK52" t="s">
        <v>69</v>
      </c>
      <c r="AL52" s="25">
        <v>3</v>
      </c>
      <c r="AM52" s="25">
        <v>0</v>
      </c>
      <c r="AN52" s="25">
        <v>11</v>
      </c>
      <c r="AO52" s="27">
        <v>3.9836349683121317</v>
      </c>
      <c r="AP52" s="27">
        <v>3.9242205775315986</v>
      </c>
      <c r="AQ52" s="25">
        <v>3045571314.7978101</v>
      </c>
      <c r="AR52" s="29">
        <f t="shared" si="12"/>
        <v>0.41416910791861533</v>
      </c>
      <c r="AS52" s="25">
        <v>3035198813.05231</v>
      </c>
      <c r="AT52" s="23">
        <f t="shared" si="13"/>
        <v>3.61039592296859</v>
      </c>
      <c r="AU52" s="25">
        <f t="shared" si="14"/>
        <v>27.883576209246218</v>
      </c>
      <c r="AV52" s="25" t="s">
        <v>89</v>
      </c>
      <c r="AW52" s="30">
        <v>84355604753</v>
      </c>
      <c r="AX52" s="30">
        <v>570.30567677918498</v>
      </c>
      <c r="AY52" s="25">
        <v>109224559</v>
      </c>
      <c r="AZ52" s="27">
        <v>10.554709205621</v>
      </c>
      <c r="BA52" s="27">
        <v>0</v>
      </c>
      <c r="BB52" s="28">
        <v>1.9081080354318705E-3</v>
      </c>
      <c r="BC52">
        <v>0.74594983360711853</v>
      </c>
      <c r="BD52" s="28">
        <v>0.74785794164255037</v>
      </c>
      <c r="BE52" s="23">
        <v>5.8382116918628286</v>
      </c>
      <c r="BF52" s="26">
        <v>1.6124155998050909</v>
      </c>
      <c r="BG52">
        <f t="shared" si="11"/>
        <v>0.57894764117199027</v>
      </c>
      <c r="BH52" s="25">
        <v>37.639872071079296</v>
      </c>
      <c r="BI52">
        <v>52.65724783308621</v>
      </c>
      <c r="BJ52">
        <v>18.64</v>
      </c>
    </row>
    <row r="53" spans="1:62">
      <c r="A53" t="s">
        <v>269</v>
      </c>
      <c r="B53" t="s">
        <v>270</v>
      </c>
      <c r="C53" t="s">
        <v>271</v>
      </c>
      <c r="D53" s="23">
        <v>5.04</v>
      </c>
      <c r="E53" s="23">
        <v>13.85</v>
      </c>
      <c r="F53" s="23">
        <v>81.11</v>
      </c>
      <c r="G53" s="24" t="s">
        <v>99</v>
      </c>
      <c r="H53" t="s">
        <v>272</v>
      </c>
      <c r="I53" s="24" t="s">
        <v>101</v>
      </c>
      <c r="J53" s="24" t="s">
        <v>68</v>
      </c>
      <c r="K53" s="25">
        <v>11618007667.7966</v>
      </c>
      <c r="L53" s="26">
        <v>2105.4553089944093</v>
      </c>
      <c r="M53" s="25">
        <v>4402756893.0735302</v>
      </c>
      <c r="N53" s="23">
        <v>797.88274717944387</v>
      </c>
      <c r="O53" s="25">
        <v>22</v>
      </c>
      <c r="P53" s="25">
        <v>7734838970.7205477</v>
      </c>
      <c r="Q53" s="25">
        <v>3883168697.0760703</v>
      </c>
      <c r="R53" s="23">
        <v>1401.734121785875</v>
      </c>
      <c r="S53" s="23">
        <v>703.72118720853746</v>
      </c>
      <c r="T53" s="23">
        <v>66.576294248456776</v>
      </c>
      <c r="U53" s="23">
        <v>33.423705751543217</v>
      </c>
      <c r="V53" s="23">
        <v>16.925177899610386</v>
      </c>
      <c r="W53" s="25">
        <v>46582.363785236834</v>
      </c>
      <c r="X53" s="25">
        <v>758515481381.68958</v>
      </c>
      <c r="Y53" s="27">
        <v>2.0462790000000002</v>
      </c>
      <c r="Z53" s="27">
        <v>1.4393765540077705</v>
      </c>
      <c r="AA53" s="25">
        <v>2091.0663257276206</v>
      </c>
      <c r="AB53" s="23">
        <v>20.923865924311041</v>
      </c>
      <c r="AC53" s="25">
        <v>7812.0726030718306</v>
      </c>
      <c r="AD53" s="25">
        <v>7812.0726032085877</v>
      </c>
      <c r="AE53" s="27">
        <v>2.8284376629985331</v>
      </c>
      <c r="AF53" s="25">
        <v>48.274072827086123</v>
      </c>
      <c r="AG53" s="25">
        <v>167789289750.93814</v>
      </c>
      <c r="AH53" s="28">
        <v>0.26614047275638808</v>
      </c>
      <c r="AI53" s="23">
        <v>50.087377603171944</v>
      </c>
      <c r="AJ53" s="23">
        <v>49.912622396828063</v>
      </c>
      <c r="AK53" t="s">
        <v>108</v>
      </c>
      <c r="AL53" s="25">
        <v>1</v>
      </c>
      <c r="AM53" s="25">
        <v>1</v>
      </c>
      <c r="AN53" s="25">
        <v>20</v>
      </c>
      <c r="AO53" s="27">
        <v>-1.7627906182254183</v>
      </c>
      <c r="AP53" s="27">
        <v>1.0835682390963883</v>
      </c>
      <c r="AQ53" s="25">
        <v>10506846391.9314</v>
      </c>
      <c r="AR53" s="29">
        <f t="shared" si="12"/>
        <v>6.2619291180786796E-2</v>
      </c>
      <c r="AS53" s="25">
        <v>8458376391.9314203</v>
      </c>
      <c r="AT53" s="23">
        <f t="shared" si="13"/>
        <v>3.7966078245633672</v>
      </c>
      <c r="AU53" s="25">
        <f t="shared" si="14"/>
        <v>1904.08684080996</v>
      </c>
      <c r="AV53" s="25" t="s">
        <v>239</v>
      </c>
      <c r="AW53" s="30">
        <v>276743000000</v>
      </c>
      <c r="AX53" s="30">
        <v>48749.083106282167</v>
      </c>
      <c r="AY53" s="25">
        <v>5518050</v>
      </c>
      <c r="AZ53" s="27">
        <v>0.58221159782033705</v>
      </c>
      <c r="BA53" s="27">
        <v>0</v>
      </c>
      <c r="BB53" s="28">
        <v>8.3427315916471745</v>
      </c>
      <c r="BC53">
        <v>5.70524840175199</v>
      </c>
      <c r="BD53" s="28">
        <v>14.047979993399164</v>
      </c>
      <c r="BE53" s="23">
        <v>8.9290078150440237</v>
      </c>
      <c r="BF53" s="26">
        <v>0.42673795785842711</v>
      </c>
      <c r="BG53">
        <f t="shared" si="11"/>
        <v>1.1816714789426466</v>
      </c>
      <c r="BH53" s="25">
        <v>90.033898308051477</v>
      </c>
      <c r="BI53">
        <v>73.986781120473736</v>
      </c>
      <c r="BJ53">
        <v>58.466000000000001</v>
      </c>
    </row>
    <row r="54" spans="1:62">
      <c r="A54" t="s">
        <v>273</v>
      </c>
      <c r="B54" t="s">
        <v>274</v>
      </c>
      <c r="C54" t="s">
        <v>275</v>
      </c>
      <c r="D54" s="23">
        <v>2.89</v>
      </c>
      <c r="E54" s="23">
        <v>9.9600000000000009</v>
      </c>
      <c r="F54" s="23">
        <v>87.15</v>
      </c>
      <c r="G54" s="24" t="s">
        <v>99</v>
      </c>
      <c r="H54" t="s">
        <v>199</v>
      </c>
      <c r="I54" s="24" t="s">
        <v>101</v>
      </c>
      <c r="J54" s="24" t="s">
        <v>139</v>
      </c>
      <c r="K54" s="25">
        <v>159824857155.51599</v>
      </c>
      <c r="L54" s="26">
        <v>2385.8998760348463</v>
      </c>
      <c r="M54" s="25">
        <v>78092885880.237503</v>
      </c>
      <c r="N54" s="23">
        <v>1165.7874129026341</v>
      </c>
      <c r="O54" s="25">
        <v>63</v>
      </c>
      <c r="P54" s="25">
        <v>157024756249.04153</v>
      </c>
      <c r="Q54" s="25">
        <v>2800100906.4748788</v>
      </c>
      <c r="R54" s="23">
        <v>2344.0993668741103</v>
      </c>
      <c r="S54" s="23">
        <v>41.800509160742287</v>
      </c>
      <c r="T54" s="23">
        <v>98.248019140257853</v>
      </c>
      <c r="U54" s="23">
        <v>1.7519808597421496</v>
      </c>
      <c r="V54" s="23">
        <v>19.057862944042224</v>
      </c>
      <c r="W54" s="25">
        <v>43856.763269484392</v>
      </c>
      <c r="X54" s="25">
        <v>2885426859892.8911</v>
      </c>
      <c r="Y54" s="27">
        <v>1.4400869999999999</v>
      </c>
      <c r="Z54" s="27">
        <v>1.2918313135045996</v>
      </c>
      <c r="AA54" s="25">
        <v>1363.2200775338758</v>
      </c>
      <c r="AB54" s="23">
        <v>16.925265031481391</v>
      </c>
      <c r="AC54" s="25">
        <v>36511.335573731361</v>
      </c>
      <c r="AD54" s="25">
        <v>36522.580151236652</v>
      </c>
      <c r="AE54" s="27">
        <v>0.4800155337674214</v>
      </c>
      <c r="AF54" s="25">
        <v>84.675735162573218</v>
      </c>
      <c r="AG54" s="25">
        <v>200715666537.95419</v>
      </c>
      <c r="AH54" s="28">
        <v>0.60484305105137193</v>
      </c>
      <c r="AI54" s="23">
        <v>98.692550283217344</v>
      </c>
      <c r="AJ54" s="23">
        <v>1.3074497167826524</v>
      </c>
      <c r="AK54" t="s">
        <v>108</v>
      </c>
      <c r="AL54" s="25">
        <v>1</v>
      </c>
      <c r="AM54" s="25">
        <v>1</v>
      </c>
      <c r="AN54" s="25">
        <v>19</v>
      </c>
      <c r="AO54" s="27">
        <v>2.1550680648035136</v>
      </c>
      <c r="AP54" s="27">
        <v>4.5444006392182699</v>
      </c>
      <c r="AQ54" s="25">
        <v>156322431109.24701</v>
      </c>
      <c r="AR54" s="29">
        <f t="shared" si="12"/>
        <v>0.7788252596599744</v>
      </c>
      <c r="AS54" s="25">
        <v>54780551109.2472</v>
      </c>
      <c r="AT54" s="23">
        <f t="shared" si="13"/>
        <v>5.6280892843756352</v>
      </c>
      <c r="AU54" s="25">
        <f t="shared" si="14"/>
        <v>2333.6149059848917</v>
      </c>
      <c r="AV54" s="25" t="s">
        <v>109</v>
      </c>
      <c r="AW54" s="30">
        <v>2777540000000</v>
      </c>
      <c r="AX54" s="30">
        <v>43663.584923729744</v>
      </c>
      <c r="AY54" s="25">
        <v>66987244</v>
      </c>
      <c r="AZ54" s="27">
        <v>4.23625772661251E-2</v>
      </c>
      <c r="BA54" s="27">
        <v>5.4826028404610398E-3</v>
      </c>
      <c r="BB54" s="28">
        <v>3.2432019068844236</v>
      </c>
      <c r="BC54">
        <v>2.0736218131539088</v>
      </c>
      <c r="BD54" s="28">
        <v>5.3168237200383324</v>
      </c>
      <c r="BE54" s="23">
        <v>25.920018557084269</v>
      </c>
      <c r="BF54" s="26">
        <v>1.5314394491827705</v>
      </c>
      <c r="BG54">
        <f t="shared" si="11"/>
        <v>0.99696382830477259</v>
      </c>
      <c r="BH54" s="25">
        <v>69.695278210329732</v>
      </c>
      <c r="BI54">
        <v>63.30015128524672</v>
      </c>
      <c r="BJ54">
        <v>56.877000000000002</v>
      </c>
    </row>
    <row r="55" spans="1:62">
      <c r="A55" t="s">
        <v>276</v>
      </c>
      <c r="B55" t="s">
        <v>277</v>
      </c>
      <c r="C55" t="s">
        <v>278</v>
      </c>
      <c r="D55" s="23">
        <v>100</v>
      </c>
      <c r="E55" s="23">
        <v>0</v>
      </c>
      <c r="F55" s="23">
        <v>0</v>
      </c>
      <c r="G55" s="24" t="s">
        <v>65</v>
      </c>
      <c r="H55" t="s">
        <v>66</v>
      </c>
      <c r="I55" s="24" t="s">
        <v>67</v>
      </c>
      <c r="J55" s="24" t="s">
        <v>68</v>
      </c>
      <c r="K55" s="25">
        <v>634895.52190631605</v>
      </c>
      <c r="L55" s="26">
        <v>0.29958147097772403</v>
      </c>
      <c r="M55" s="25">
        <v>0</v>
      </c>
      <c r="N55" s="23">
        <v>0</v>
      </c>
      <c r="O55" s="25">
        <v>2</v>
      </c>
      <c r="P55" s="25">
        <v>84879.596886634798</v>
      </c>
      <c r="Q55" s="25">
        <v>550015.92501968099</v>
      </c>
      <c r="R55" s="23">
        <v>4.0051242470483917E-2</v>
      </c>
      <c r="S55" s="23">
        <v>0.25953022850723995</v>
      </c>
      <c r="T55" s="23">
        <v>13.369065296251923</v>
      </c>
      <c r="U55" s="23">
        <v>86.630934703748068</v>
      </c>
      <c r="V55" s="23">
        <v>2.5401204935076946</v>
      </c>
      <c r="W55" s="25">
        <v>20447.441405659945</v>
      </c>
      <c r="X55" s="25">
        <v>693123727356.91357</v>
      </c>
      <c r="Y55" s="27">
        <v>-0.70618590000000003</v>
      </c>
      <c r="Z55" s="27">
        <v>0.22532240215164742</v>
      </c>
      <c r="AA55" s="25">
        <v>4603.7015943213746</v>
      </c>
      <c r="AB55" s="23">
        <v>1.0148488911966078</v>
      </c>
      <c r="AC55" s="25">
        <v>805.52282802629998</v>
      </c>
      <c r="AD55" s="25">
        <v>805.52343460701013</v>
      </c>
      <c r="AE55" s="27">
        <v>20.912845630712237</v>
      </c>
      <c r="AF55" s="25">
        <v>12.070091623942153</v>
      </c>
      <c r="AG55" s="25">
        <v>442330531918.83289</v>
      </c>
      <c r="AH55" s="28">
        <v>0.19736146173115249</v>
      </c>
      <c r="AI55" s="23"/>
      <c r="AJ55" s="23"/>
      <c r="AK55" t="s">
        <v>69</v>
      </c>
      <c r="AL55" s="25">
        <v>3</v>
      </c>
      <c r="AM55" s="25">
        <v>0</v>
      </c>
      <c r="AN55" s="25">
        <v>13</v>
      </c>
      <c r="AO55" s="27">
        <v>5.0182364421442358</v>
      </c>
      <c r="AP55" s="27">
        <v>5.0182364421442358</v>
      </c>
      <c r="AQ55" s="25">
        <v>965054219.21203697</v>
      </c>
      <c r="AR55" s="29">
        <f t="shared" si="12"/>
        <v>2.1817490531924736E-3</v>
      </c>
      <c r="AS55" s="25">
        <v>965054219.21203697</v>
      </c>
      <c r="AT55" s="23">
        <f t="shared" si="13"/>
        <v>5.7261049940392539</v>
      </c>
      <c r="AU55" s="25">
        <f t="shared" si="14"/>
        <v>455.36998228735627</v>
      </c>
      <c r="AV55" s="25" t="s">
        <v>89</v>
      </c>
      <c r="AW55" s="30">
        <v>16853589311</v>
      </c>
      <c r="AX55" s="30">
        <v>9042.4598672075772</v>
      </c>
      <c r="AY55" s="25">
        <v>2119275</v>
      </c>
      <c r="AZ55" s="27">
        <v>18.406190846531398</v>
      </c>
      <c r="BA55" s="27">
        <v>15.337845324735</v>
      </c>
      <c r="BB55" s="28"/>
      <c r="BD55" s="28"/>
      <c r="BF55" s="26"/>
      <c r="BG55">
        <f t="shared" si="11"/>
        <v>5.1178674528341306</v>
      </c>
      <c r="BH55" s="25">
        <v>37.6</v>
      </c>
      <c r="BI55">
        <v>58.603383099978345</v>
      </c>
      <c r="BJ55">
        <v>23.693000000000001</v>
      </c>
    </row>
    <row r="56" spans="1:62">
      <c r="A56" t="s">
        <v>279</v>
      </c>
      <c r="B56" t="s">
        <v>280</v>
      </c>
      <c r="C56" t="s">
        <v>281</v>
      </c>
      <c r="D56" s="23">
        <v>100</v>
      </c>
      <c r="E56" s="23">
        <v>0</v>
      </c>
      <c r="F56" s="23">
        <v>0</v>
      </c>
      <c r="G56" s="24" t="s">
        <v>65</v>
      </c>
      <c r="H56" t="s">
        <v>66</v>
      </c>
      <c r="I56" s="24" t="s">
        <v>67</v>
      </c>
      <c r="J56" s="24" t="s">
        <v>68</v>
      </c>
      <c r="K56" s="25">
        <v>4463512.3778268499</v>
      </c>
      <c r="L56" s="26">
        <v>1.9575932909259541</v>
      </c>
      <c r="M56" s="25">
        <v>41137.956299424703</v>
      </c>
      <c r="N56" s="23">
        <v>1.8042156140130883E-2</v>
      </c>
      <c r="O56" s="25">
        <v>3</v>
      </c>
      <c r="P56" s="25">
        <v>84879.596886634798</v>
      </c>
      <c r="Q56" s="25">
        <v>4378632.7809402216</v>
      </c>
      <c r="R56" s="23">
        <v>3.7226227987447402E-2</v>
      </c>
      <c r="S56" s="23">
        <v>1.9203670629385097</v>
      </c>
      <c r="T56" s="23">
        <v>1.90163238503127</v>
      </c>
      <c r="U56" s="23">
        <v>98.098367614968737</v>
      </c>
      <c r="V56" s="23">
        <v>9.9471024638447627</v>
      </c>
      <c r="W56" s="25">
        <v>7497.1730075338837</v>
      </c>
      <c r="X56" s="25">
        <v>65654265186.115395</v>
      </c>
      <c r="Y56" s="27">
        <v>-0.4307549</v>
      </c>
      <c r="Z56" s="27">
        <v>-1.7710962271922752</v>
      </c>
      <c r="AA56" s="25">
        <v>3817.2816267133539</v>
      </c>
      <c r="AB56" s="23">
        <v>1.9937104356869775</v>
      </c>
      <c r="AC56" s="25">
        <v>22.932922777369807</v>
      </c>
      <c r="AD56" s="25">
        <v>553.65640981584568</v>
      </c>
      <c r="AE56" s="27">
        <v>37.459472453991282</v>
      </c>
      <c r="AF56" s="25">
        <v>63.82318274195832</v>
      </c>
      <c r="AG56" s="25">
        <v>87682303432.159164</v>
      </c>
      <c r="AH56" s="28">
        <v>-5.3453591887787031</v>
      </c>
      <c r="AI56" s="23"/>
      <c r="AJ56" s="23"/>
      <c r="AK56" t="s">
        <v>94</v>
      </c>
      <c r="AL56" s="25">
        <v>2</v>
      </c>
      <c r="AM56" s="25">
        <v>0</v>
      </c>
      <c r="AN56" s="25">
        <v>14</v>
      </c>
      <c r="AO56" s="27">
        <v>2.0184638048332157</v>
      </c>
      <c r="AP56" s="27">
        <v>1.7850473146936625</v>
      </c>
      <c r="AQ56" s="25">
        <v>169969976.48625001</v>
      </c>
      <c r="AR56" s="29">
        <f t="shared" si="12"/>
        <v>1.9384752661950515E-3</v>
      </c>
      <c r="AS56" s="25">
        <v>169969976.48625001</v>
      </c>
      <c r="AT56" s="23">
        <f t="shared" si="13"/>
        <v>10.409576284214101</v>
      </c>
      <c r="AU56" s="25">
        <f t="shared" si="14"/>
        <v>74.544900397548005</v>
      </c>
      <c r="AV56" s="25" t="s">
        <v>89</v>
      </c>
      <c r="AW56" s="30">
        <v>1632823199</v>
      </c>
      <c r="AX56" s="30">
        <v>786.37324732128195</v>
      </c>
      <c r="AY56" s="25">
        <v>2280102</v>
      </c>
      <c r="AZ56" s="27">
        <v>5.7528801144087396</v>
      </c>
      <c r="BA56" s="27">
        <v>0</v>
      </c>
      <c r="BB56" s="28">
        <v>1.836941015823982E-3</v>
      </c>
      <c r="BC56">
        <v>8.4897150882393149E-2</v>
      </c>
      <c r="BD56" s="28">
        <v>8.6734091898217125E-2</v>
      </c>
      <c r="BE56" s="23">
        <v>0.15385920427551966</v>
      </c>
      <c r="BF56" s="26">
        <v>7.7172292185200927E-2</v>
      </c>
      <c r="BG56">
        <f t="shared" si="11"/>
        <v>1.4074450374756378</v>
      </c>
      <c r="BH56" s="25">
        <v>38.200000000000003</v>
      </c>
      <c r="BI56">
        <v>53.402213368764308</v>
      </c>
      <c r="BJ56">
        <v>28.189</v>
      </c>
    </row>
    <row r="57" spans="1:62">
      <c r="A57" t="s">
        <v>282</v>
      </c>
      <c r="B57" t="s">
        <v>283</v>
      </c>
      <c r="C57" t="s">
        <v>284</v>
      </c>
      <c r="D57" s="23">
        <v>0.72</v>
      </c>
      <c r="E57" s="23">
        <v>28.28</v>
      </c>
      <c r="F57" s="23">
        <v>71</v>
      </c>
      <c r="G57" s="24" t="s">
        <v>99</v>
      </c>
      <c r="H57" t="s">
        <v>285</v>
      </c>
      <c r="I57" s="24" t="s">
        <v>101</v>
      </c>
      <c r="J57" s="24" t="s">
        <v>74</v>
      </c>
      <c r="K57" s="25">
        <v>30414559061.326199</v>
      </c>
      <c r="L57" s="26">
        <v>366.75896764091351</v>
      </c>
      <c r="M57" s="25">
        <v>324621034050.815</v>
      </c>
      <c r="N57" s="23">
        <v>3914.4961820074909</v>
      </c>
      <c r="O57" s="25">
        <v>52</v>
      </c>
      <c r="P57" s="25">
        <v>29107747862.104424</v>
      </c>
      <c r="Q57" s="25">
        <v>1306811199.2218049</v>
      </c>
      <c r="R57" s="23">
        <v>351.00056965257642</v>
      </c>
      <c r="S57" s="23">
        <v>15.758397988337448</v>
      </c>
      <c r="T57" s="23">
        <v>95.703336692842313</v>
      </c>
      <c r="U57" s="23">
        <v>4.2966633071576803</v>
      </c>
      <c r="V57" s="23">
        <v>18.914712655651975</v>
      </c>
      <c r="W57" s="25">
        <v>46584.766512237213</v>
      </c>
      <c r="X57" s="25">
        <v>1515602504110.0103</v>
      </c>
      <c r="Y57" s="27">
        <v>1.6304460000000001</v>
      </c>
      <c r="Z57" s="27">
        <v>1.4550253787362968</v>
      </c>
      <c r="AA57" s="25">
        <v>1490.7927312529323</v>
      </c>
      <c r="AB57" s="23">
        <v>19.443729288695245</v>
      </c>
      <c r="AC57" s="25">
        <v>18571.365619690143</v>
      </c>
      <c r="AD57" s="25">
        <v>18577.755109124053</v>
      </c>
      <c r="AE57" s="27">
        <v>0.78939960941194676</v>
      </c>
      <c r="AF57" s="25">
        <v>71.328885589529619</v>
      </c>
      <c r="AG57" s="25">
        <v>141663026452.02469</v>
      </c>
      <c r="AH57" s="28">
        <v>0.5</v>
      </c>
      <c r="AI57" s="23">
        <v>94.931046880430941</v>
      </c>
      <c r="AJ57" s="23">
        <v>5.0689531195690396</v>
      </c>
      <c r="AK57" t="s">
        <v>75</v>
      </c>
      <c r="AL57" s="25">
        <v>0</v>
      </c>
      <c r="AM57" s="25">
        <v>1</v>
      </c>
      <c r="AN57" s="25">
        <v>20</v>
      </c>
      <c r="AO57" s="27">
        <v>2.6668444742606146</v>
      </c>
      <c r="AP57" s="27">
        <v>4.029265138112458</v>
      </c>
      <c r="AQ57" s="25">
        <v>199983070123.86899</v>
      </c>
      <c r="AR57" s="29">
        <f t="shared" si="12"/>
        <v>1.4116814749231328</v>
      </c>
      <c r="AS57" s="25">
        <v>59356901123.869003</v>
      </c>
      <c r="AT57" s="23">
        <f t="shared" si="13"/>
        <v>5.0659149088278257</v>
      </c>
      <c r="AU57" s="25">
        <f t="shared" si="14"/>
        <v>2411.5287746371964</v>
      </c>
      <c r="AV57" s="25" t="s">
        <v>109</v>
      </c>
      <c r="AW57" s="30">
        <v>3947620000000</v>
      </c>
      <c r="AX57" s="30">
        <v>47477.838154491408</v>
      </c>
      <c r="AY57" s="25">
        <v>82927922</v>
      </c>
      <c r="AZ57" s="27">
        <v>6.89039950169405E-2</v>
      </c>
      <c r="BA57" s="27">
        <v>1.11101742473988E-2</v>
      </c>
      <c r="BB57" s="28">
        <v>2.0629329300739054</v>
      </c>
      <c r="BC57">
        <v>2.4412286682216333</v>
      </c>
      <c r="BD57" s="28">
        <v>4.5041615982955392</v>
      </c>
      <c r="BE57" s="23">
        <v>15.777962392517592</v>
      </c>
      <c r="BF57" s="26">
        <v>0.81146791123506534</v>
      </c>
      <c r="BG57">
        <f t="shared" si="11"/>
        <v>1.0573779451005154</v>
      </c>
      <c r="BH57" s="25">
        <v>77.739334646281037</v>
      </c>
      <c r="BI57">
        <v>73.804488129036002</v>
      </c>
      <c r="BJ57">
        <v>43.953161651383247</v>
      </c>
    </row>
    <row r="58" spans="1:62">
      <c r="A58" t="s">
        <v>286</v>
      </c>
      <c r="B58" t="s">
        <v>287</v>
      </c>
      <c r="C58" t="s">
        <v>288</v>
      </c>
      <c r="D58" s="23">
        <v>0.24</v>
      </c>
      <c r="E58" s="23">
        <v>9.6</v>
      </c>
      <c r="F58" s="23">
        <v>90.16</v>
      </c>
      <c r="G58" s="24" t="s">
        <v>99</v>
      </c>
      <c r="H58" t="s">
        <v>289</v>
      </c>
      <c r="I58" s="24" t="s">
        <v>107</v>
      </c>
      <c r="J58" s="24" t="s">
        <v>74</v>
      </c>
      <c r="K58" s="25">
        <v>17260444.3840321</v>
      </c>
      <c r="L58" s="26">
        <v>0.57984955690126494</v>
      </c>
      <c r="M58" s="25">
        <v>49952840.473502599</v>
      </c>
      <c r="N58" s="23">
        <v>1.6781220558444105</v>
      </c>
      <c r="O58" s="25">
        <v>3</v>
      </c>
      <c r="P58" s="25">
        <v>17219306.427732691</v>
      </c>
      <c r="Q58" s="25">
        <v>41137.956299424703</v>
      </c>
      <c r="R58" s="23">
        <v>0.5784675631819084</v>
      </c>
      <c r="S58" s="23">
        <v>1.3819937193571073E-3</v>
      </c>
      <c r="T58" s="23">
        <v>99.761663399944197</v>
      </c>
      <c r="U58" s="23">
        <v>0.23833660005580168</v>
      </c>
      <c r="V58" s="23">
        <v>18.086454295446458</v>
      </c>
      <c r="W58" s="25">
        <v>38885.373669264409</v>
      </c>
      <c r="X58" s="25">
        <v>2582861100947.6138</v>
      </c>
      <c r="Y58" s="27">
        <v>7.1852100000000002E-2</v>
      </c>
      <c r="Z58" s="27">
        <v>1.1689593142149199</v>
      </c>
      <c r="AA58" s="25">
        <v>5018.2180103430965</v>
      </c>
      <c r="AB58" s="23">
        <v>20.763631984136577</v>
      </c>
      <c r="AC58" s="25">
        <v>12005.529573172271</v>
      </c>
      <c r="AD58" s="25">
        <v>12034.211235961446</v>
      </c>
      <c r="AE58" s="27">
        <v>0.64763399627658746</v>
      </c>
      <c r="AF58" s="25">
        <v>85.792344474193399</v>
      </c>
      <c r="AG58" s="25">
        <v>136723938545.98032</v>
      </c>
      <c r="AH58" s="28">
        <v>0.5</v>
      </c>
      <c r="AI58" s="23">
        <v>100</v>
      </c>
      <c r="AJ58" s="23">
        <v>0</v>
      </c>
      <c r="AK58" t="s">
        <v>94</v>
      </c>
      <c r="AL58" s="25">
        <v>2</v>
      </c>
      <c r="AM58" s="25">
        <v>1</v>
      </c>
      <c r="AN58" s="25">
        <v>18</v>
      </c>
      <c r="AO58" s="27">
        <v>4.5594817283074223</v>
      </c>
      <c r="AP58" s="27">
        <v>0.12332937403709457</v>
      </c>
      <c r="AQ58" s="25">
        <v>7015187159.6498699</v>
      </c>
      <c r="AR58" s="29">
        <f t="shared" si="12"/>
        <v>5.1309136017103983E-2</v>
      </c>
      <c r="AS58" s="25">
        <v>6650870659.6498699</v>
      </c>
      <c r="AT58" s="23">
        <f t="shared" si="13"/>
        <v>10.700984657307625</v>
      </c>
      <c r="AU58" s="25">
        <f t="shared" si="14"/>
        <v>235.66908682058968</v>
      </c>
      <c r="AV58" s="25" t="s">
        <v>89</v>
      </c>
      <c r="AW58" s="30">
        <v>65556464048</v>
      </c>
      <c r="AX58" s="30">
        <v>1807.0635393824164</v>
      </c>
      <c r="AY58" s="25">
        <v>29767108</v>
      </c>
      <c r="AZ58" s="27">
        <v>13.0581709799071</v>
      </c>
      <c r="BA58" s="27">
        <v>2.96360877021415</v>
      </c>
      <c r="BB58" s="28">
        <v>47.546494884329107</v>
      </c>
      <c r="BC58">
        <v>3.2321778963415739</v>
      </c>
      <c r="BD58" s="28">
        <v>50.778672780670682</v>
      </c>
      <c r="BE58" s="23">
        <v>8.2599320672856447</v>
      </c>
      <c r="BF58" s="26">
        <v>0.39780767033418024</v>
      </c>
      <c r="BG58">
        <f t="shared" si="11"/>
        <v>0.99521994228198585</v>
      </c>
      <c r="BH58" s="25">
        <v>35.519928648480096</v>
      </c>
      <c r="BI58">
        <v>56.218113473695325</v>
      </c>
      <c r="BJ58">
        <v>24.372</v>
      </c>
    </row>
    <row r="59" spans="1:62">
      <c r="A59" t="s">
        <v>290</v>
      </c>
      <c r="B59" t="s">
        <v>291</v>
      </c>
      <c r="C59" t="s">
        <v>292</v>
      </c>
      <c r="D59" s="23">
        <v>0</v>
      </c>
      <c r="E59" s="23">
        <v>0</v>
      </c>
      <c r="F59" s="23">
        <v>100</v>
      </c>
      <c r="G59" s="24" t="s">
        <v>99</v>
      </c>
      <c r="H59" t="s">
        <v>262</v>
      </c>
      <c r="I59" s="24" t="s">
        <v>107</v>
      </c>
      <c r="J59" s="24" t="s">
        <v>74</v>
      </c>
      <c r="K59" s="25">
        <v>66590355.200000003</v>
      </c>
      <c r="L59" s="26">
        <v>6.2073467597990541</v>
      </c>
      <c r="M59" s="25">
        <v>1311622126.2944701</v>
      </c>
      <c r="N59" s="23">
        <v>122.26535406338732</v>
      </c>
      <c r="O59" s="25">
        <v>2</v>
      </c>
      <c r="P59" s="25">
        <v>66590355.199999899</v>
      </c>
      <c r="Q59" s="25">
        <v>0</v>
      </c>
      <c r="R59" s="23">
        <v>6.2073467597990444</v>
      </c>
      <c r="S59" s="23">
        <v>0</v>
      </c>
      <c r="T59" s="23">
        <v>100</v>
      </c>
      <c r="U59" s="23">
        <v>0</v>
      </c>
      <c r="V59" s="23">
        <v>18.438358328319442</v>
      </c>
      <c r="W59" s="25">
        <v>28183.821204618172</v>
      </c>
      <c r="X59" s="25">
        <v>1632205355520.8713</v>
      </c>
      <c r="Y59" s="27">
        <v>0.15297430000000001</v>
      </c>
      <c r="Z59" s="27">
        <v>0.87283700957946009</v>
      </c>
      <c r="AA59" s="25">
        <v>1573.2980858358003</v>
      </c>
      <c r="AB59" s="23">
        <v>17.218125133675546</v>
      </c>
      <c r="AC59" s="25">
        <v>7558.9450054486115</v>
      </c>
      <c r="AD59" s="25">
        <v>7558.9449827458011</v>
      </c>
      <c r="AE59" s="27">
        <v>0.87185495805718161</v>
      </c>
      <c r="AF59" s="25">
        <v>61.946443768481409</v>
      </c>
      <c r="AG59" s="25">
        <v>97166744657.50592</v>
      </c>
      <c r="AH59" s="28">
        <v>0.5</v>
      </c>
      <c r="AI59" s="23">
        <v>100</v>
      </c>
      <c r="AJ59" s="23">
        <v>0</v>
      </c>
      <c r="AK59" t="s">
        <v>75</v>
      </c>
      <c r="AL59" s="25">
        <v>0</v>
      </c>
      <c r="AM59" s="25">
        <v>1</v>
      </c>
      <c r="AN59" s="25">
        <v>20</v>
      </c>
      <c r="AO59" s="27">
        <v>1.846265987547641</v>
      </c>
      <c r="AP59" s="27">
        <v>0.2382969559754779</v>
      </c>
      <c r="AQ59" s="25">
        <v>7803722132.3822498</v>
      </c>
      <c r="AR59" s="29">
        <f t="shared" si="12"/>
        <v>8.0312684755353997E-2</v>
      </c>
      <c r="AS59" s="25">
        <v>3096130632.3822498</v>
      </c>
      <c r="AT59" s="23">
        <f t="shared" si="13"/>
        <v>3.5791636697284113</v>
      </c>
      <c r="AU59" s="25">
        <f t="shared" si="14"/>
        <v>727.43881823917832</v>
      </c>
      <c r="AV59" s="25" t="s">
        <v>76</v>
      </c>
      <c r="AW59" s="30">
        <v>218032000000</v>
      </c>
      <c r="AX59" s="30">
        <v>23558.083965989161</v>
      </c>
      <c r="AY59" s="25">
        <v>10727668</v>
      </c>
      <c r="AZ59" s="27">
        <v>0.12512973824023699</v>
      </c>
      <c r="BA59" s="27">
        <v>1.3070822579610401E-2</v>
      </c>
      <c r="BB59" s="28">
        <v>34.355762222052547</v>
      </c>
      <c r="BC59">
        <v>9.052292315123406</v>
      </c>
      <c r="BD59" s="28">
        <v>43.408054537175957</v>
      </c>
      <c r="BE59" s="23">
        <v>12.808845127518476</v>
      </c>
      <c r="BF59" s="26">
        <v>0.74391636883081336</v>
      </c>
      <c r="BG59">
        <f t="shared" si="11"/>
        <v>1.0846952664588385</v>
      </c>
      <c r="BH59" s="25">
        <v>41.338233356841961</v>
      </c>
      <c r="BI59">
        <v>55.001327334024126</v>
      </c>
      <c r="BJ59">
        <v>55.480994998617327</v>
      </c>
    </row>
    <row r="60" spans="1:62">
      <c r="A60" t="s">
        <v>293</v>
      </c>
      <c r="B60" t="s">
        <v>294</v>
      </c>
      <c r="C60" t="s">
        <v>295</v>
      </c>
      <c r="D60" s="23">
        <v>100</v>
      </c>
      <c r="E60" s="23">
        <v>0</v>
      </c>
      <c r="F60" s="23">
        <v>0</v>
      </c>
      <c r="G60" s="24" t="s">
        <v>65</v>
      </c>
      <c r="H60" t="s">
        <v>66</v>
      </c>
      <c r="I60" s="24" t="s">
        <v>67</v>
      </c>
      <c r="J60" s="24" t="s">
        <v>68</v>
      </c>
      <c r="K60" s="25">
        <v>17399999.499320898</v>
      </c>
      <c r="L60" s="26">
        <v>1.0088238753669321</v>
      </c>
      <c r="M60" s="25">
        <v>0</v>
      </c>
      <c r="N60" s="23">
        <v>0</v>
      </c>
      <c r="O60" s="25">
        <v>1</v>
      </c>
      <c r="P60" s="25">
        <v>17399999.499320898</v>
      </c>
      <c r="Q60" s="25">
        <v>0</v>
      </c>
      <c r="R60" s="23">
        <v>1.0088238753669321</v>
      </c>
      <c r="S60" s="23">
        <v>0</v>
      </c>
      <c r="T60" s="23">
        <v>99.999999999999986</v>
      </c>
      <c r="U60" s="23">
        <v>0</v>
      </c>
      <c r="V60" s="23">
        <v>18.00000051653889</v>
      </c>
      <c r="W60" s="25">
        <v>62794.585652239766</v>
      </c>
      <c r="X60" s="25">
        <v>20544343456936.5</v>
      </c>
      <c r="Y60" s="27">
        <v>-1.0508150000000001</v>
      </c>
      <c r="Z60" s="27">
        <v>1.5769979999999999</v>
      </c>
      <c r="AA60" s="25">
        <v>3004.990086233011</v>
      </c>
      <c r="AB60" s="23">
        <v>18.895635392895617</v>
      </c>
      <c r="AC60" s="25">
        <v>293904.00843404699</v>
      </c>
      <c r="AD60" s="25">
        <v>293904</v>
      </c>
      <c r="AE60" s="27">
        <v>0.47310855227331899</v>
      </c>
      <c r="AF60" s="25">
        <v>105.8</v>
      </c>
      <c r="AG60" s="25">
        <v>451285263406.23999</v>
      </c>
      <c r="AH60" s="28">
        <v>0.62369416986319293</v>
      </c>
      <c r="AI60" s="23"/>
      <c r="AJ60" s="23"/>
      <c r="AK60" t="s">
        <v>94</v>
      </c>
      <c r="AL60" s="25">
        <v>2</v>
      </c>
      <c r="AM60" s="25">
        <v>1</v>
      </c>
      <c r="AN60" s="25">
        <v>18</v>
      </c>
      <c r="AO60" s="27">
        <v>1.3401656858653757</v>
      </c>
      <c r="AP60" s="27">
        <v>0.3032305528546182</v>
      </c>
      <c r="AQ60" s="25">
        <v>11765104230.8297</v>
      </c>
      <c r="AR60" s="29">
        <f t="shared" si="12"/>
        <v>2.6070215858652882E-2</v>
      </c>
      <c r="AS60" s="25">
        <v>11477799830.8297</v>
      </c>
      <c r="AT60" s="23">
        <f t="shared" si="13"/>
        <v>14.994949102031205</v>
      </c>
      <c r="AU60" s="25">
        <f t="shared" si="14"/>
        <v>682.12174630836842</v>
      </c>
      <c r="AV60" s="25" t="s">
        <v>95</v>
      </c>
      <c r="AW60" s="30">
        <v>78460447920</v>
      </c>
      <c r="AX60" s="30">
        <v>3159.9674772148078</v>
      </c>
      <c r="AY60" s="25">
        <v>17247807</v>
      </c>
      <c r="AZ60" s="27">
        <v>2.0292284131581999</v>
      </c>
      <c r="BA60" s="27">
        <v>0.124129202357205</v>
      </c>
      <c r="BB60" s="28">
        <v>3.4676311715993116</v>
      </c>
      <c r="BC60">
        <v>3.5754941178385526</v>
      </c>
      <c r="BD60" s="28">
        <v>7.0431252894378638</v>
      </c>
      <c r="BE60" s="23">
        <v>5.3405091152488362</v>
      </c>
      <c r="BF60" s="26">
        <v>0.28263188848662701</v>
      </c>
      <c r="BG60">
        <f t="shared" si="11"/>
        <v>0.9999999713033958</v>
      </c>
      <c r="BH60" s="25">
        <v>27.467727017790033</v>
      </c>
      <c r="BI60">
        <v>63.006508539971321</v>
      </c>
      <c r="BJ60">
        <v>12.244</v>
      </c>
    </row>
    <row r="61" spans="1:62">
      <c r="A61" t="s">
        <v>296</v>
      </c>
      <c r="B61" t="s">
        <v>297</v>
      </c>
      <c r="C61" t="s">
        <v>298</v>
      </c>
      <c r="D61" s="23">
        <v>100</v>
      </c>
      <c r="E61" s="23">
        <v>0</v>
      </c>
      <c r="F61" s="23">
        <v>0</v>
      </c>
      <c r="G61" s="24" t="s">
        <v>65</v>
      </c>
      <c r="H61" t="s">
        <v>66</v>
      </c>
      <c r="I61" s="24" t="s">
        <v>67</v>
      </c>
      <c r="J61" s="24" t="s">
        <v>68</v>
      </c>
      <c r="K61" s="25">
        <v>3219234.10439259</v>
      </c>
      <c r="L61" s="26">
        <v>0.25931622698827195</v>
      </c>
      <c r="M61" s="25">
        <v>0</v>
      </c>
      <c r="N61" s="23">
        <v>0</v>
      </c>
      <c r="O61" s="25">
        <v>3</v>
      </c>
      <c r="P61" s="25">
        <v>109364.102724194</v>
      </c>
      <c r="Q61" s="25">
        <v>3109870.0016683908</v>
      </c>
      <c r="R61" s="23">
        <v>8.8095135571840521E-3</v>
      </c>
      <c r="S61" s="23">
        <v>0.25050671343108744</v>
      </c>
      <c r="T61" s="23">
        <v>3.3972087514532952</v>
      </c>
      <c r="U61" s="23">
        <v>96.602791248546708</v>
      </c>
      <c r="V61" s="23">
        <v>10.150428176274165</v>
      </c>
      <c r="W61" s="25">
        <v>7303.8224018494784</v>
      </c>
      <c r="X61" s="25">
        <v>61172736257.928848</v>
      </c>
      <c r="Y61" s="27">
        <v>-1.211506</v>
      </c>
      <c r="Z61" s="27">
        <v>-1.7645338508166397</v>
      </c>
      <c r="AA61" s="25">
        <v>4041.6871569677232</v>
      </c>
      <c r="AB61" s="23">
        <v>2.6769879363214959</v>
      </c>
      <c r="AC61" s="25">
        <v>18.704905913596239</v>
      </c>
      <c r="AD61" s="25">
        <v>377.84495603035862</v>
      </c>
      <c r="AE61" s="27">
        <v>37.022221461378173</v>
      </c>
      <c r="AF61" s="25">
        <v>64.042841683111604</v>
      </c>
      <c r="AG61" s="25">
        <v>83649108187.597748</v>
      </c>
      <c r="AH61" s="28">
        <v>-4.7553566840665331</v>
      </c>
      <c r="AI61" s="23"/>
      <c r="AJ61" s="23"/>
      <c r="AK61" t="s">
        <v>94</v>
      </c>
      <c r="AL61" s="25">
        <v>2</v>
      </c>
      <c r="AM61" s="25">
        <v>1</v>
      </c>
      <c r="AN61" s="25">
        <v>14</v>
      </c>
      <c r="AO61" s="27">
        <v>3.234189481072844</v>
      </c>
      <c r="AP61" s="27">
        <v>-3.0255202652059144E-3</v>
      </c>
      <c r="AQ61" s="25">
        <v>942834196.86061704</v>
      </c>
      <c r="AR61" s="29">
        <f t="shared" si="12"/>
        <v>1.1271300044779277E-2</v>
      </c>
      <c r="AS61" s="25">
        <v>933629046.86061704</v>
      </c>
      <c r="AT61" s="23">
        <f t="shared" si="13"/>
        <v>8.6441332400549999</v>
      </c>
      <c r="AU61" s="25">
        <f t="shared" si="14"/>
        <v>75.947321218984158</v>
      </c>
      <c r="AV61" s="25" t="s">
        <v>89</v>
      </c>
      <c r="AW61" s="30">
        <v>10907214994</v>
      </c>
      <c r="AX61" s="30">
        <v>896.82804281102176</v>
      </c>
      <c r="AY61" s="25">
        <v>12414318</v>
      </c>
      <c r="AZ61" s="27">
        <v>20.184618833157501</v>
      </c>
      <c r="BA61" s="27">
        <v>0</v>
      </c>
      <c r="BB61" s="28"/>
      <c r="BC61">
        <v>61.282135920273738</v>
      </c>
      <c r="BD61" s="28">
        <v>61.282135920273738</v>
      </c>
      <c r="BE61" s="23">
        <v>0.9594672373374955</v>
      </c>
      <c r="BF61" s="26">
        <v>0.35841298510142677</v>
      </c>
      <c r="BG61">
        <f t="shared" si="11"/>
        <v>1.3792521612757094</v>
      </c>
      <c r="BH61" s="25">
        <v>27.5</v>
      </c>
      <c r="BI61">
        <v>47.578248937269016</v>
      </c>
      <c r="BJ61">
        <v>28.489000000000001</v>
      </c>
    </row>
    <row r="62" spans="1:62">
      <c r="A62" t="s">
        <v>299</v>
      </c>
      <c r="B62" t="s">
        <v>300</v>
      </c>
      <c r="C62" t="s">
        <v>301</v>
      </c>
      <c r="D62" s="23">
        <v>100</v>
      </c>
      <c r="E62" s="23">
        <v>0</v>
      </c>
      <c r="F62" s="23">
        <v>0</v>
      </c>
      <c r="G62" s="24" t="s">
        <v>65</v>
      </c>
      <c r="H62" t="s">
        <v>66</v>
      </c>
      <c r="I62" s="24" t="s">
        <v>67</v>
      </c>
      <c r="J62" s="24" t="s">
        <v>68</v>
      </c>
      <c r="K62" s="25">
        <v>1506572.6994604301</v>
      </c>
      <c r="L62" s="26">
        <v>0.80380166742006254</v>
      </c>
      <c r="M62" s="25">
        <v>0</v>
      </c>
      <c r="N62" s="23">
        <v>0</v>
      </c>
      <c r="O62" s="25">
        <v>2</v>
      </c>
      <c r="P62" s="25">
        <v>6529.1998540610002</v>
      </c>
      <c r="Q62" s="25">
        <v>1500043.49960637</v>
      </c>
      <c r="R62" s="23">
        <v>3.4835237167729549E-3</v>
      </c>
      <c r="S62" s="23">
        <v>0.80031814370329013</v>
      </c>
      <c r="T62" s="23">
        <v>0.4333810015540166</v>
      </c>
      <c r="U62" s="23">
        <v>99.566618998445975</v>
      </c>
      <c r="V62" s="23">
        <v>8.2342373869144739E-2</v>
      </c>
      <c r="W62" s="25">
        <v>23245.229850274947</v>
      </c>
      <c r="X62" s="25">
        <v>783494173089.40771</v>
      </c>
      <c r="Y62" s="27">
        <v>-1.234043</v>
      </c>
      <c r="Z62" s="27">
        <v>0.32031566444818327</v>
      </c>
      <c r="AA62" s="25">
        <v>6692.418885996025</v>
      </c>
      <c r="AB62" s="23">
        <v>0.62573178494885873</v>
      </c>
      <c r="AC62" s="25">
        <v>905.64545038473977</v>
      </c>
      <c r="AD62" s="25">
        <v>905.64563104797185</v>
      </c>
      <c r="AE62" s="27">
        <v>23.665918688217054</v>
      </c>
      <c r="AF62" s="25">
        <v>6.0032556897288334</v>
      </c>
      <c r="AG62" s="25">
        <v>507281074613.06213</v>
      </c>
      <c r="AH62" s="28">
        <v>0.18607183172375555</v>
      </c>
      <c r="AI62" s="23"/>
      <c r="AJ62" s="23"/>
      <c r="AK62" t="s">
        <v>94</v>
      </c>
      <c r="AL62" s="25">
        <v>2</v>
      </c>
      <c r="AM62" s="25">
        <v>1</v>
      </c>
      <c r="AN62" s="25">
        <v>16</v>
      </c>
      <c r="AO62" s="27">
        <v>1.4095731856082345</v>
      </c>
      <c r="AP62" s="27">
        <v>-2.777903573602172E-2</v>
      </c>
      <c r="AQ62" s="27"/>
      <c r="AR62" s="29"/>
      <c r="AS62" s="25"/>
      <c r="AT62" s="25"/>
      <c r="AU62" s="25"/>
      <c r="AV62" s="25" t="s">
        <v>89</v>
      </c>
      <c r="AW62" s="30">
        <v>1458156026</v>
      </c>
      <c r="AX62" s="30">
        <v>622.07982537988642</v>
      </c>
      <c r="AY62" s="25">
        <v>1874309</v>
      </c>
      <c r="AZ62" s="27">
        <v>16.326598393086901</v>
      </c>
      <c r="BA62" s="27">
        <v>0</v>
      </c>
      <c r="BB62" s="28"/>
      <c r="BD62" s="28"/>
      <c r="BF62" s="26"/>
      <c r="BG62">
        <f t="shared" si="11"/>
        <v>194.31064770401895</v>
      </c>
      <c r="BH62" s="25">
        <v>28.7</v>
      </c>
      <c r="BI62">
        <v>56.120982284818922</v>
      </c>
      <c r="BJ62">
        <v>25.478999999999999</v>
      </c>
    </row>
    <row r="63" spans="1:62">
      <c r="A63" t="s">
        <v>302</v>
      </c>
      <c r="B63" t="s">
        <v>303</v>
      </c>
      <c r="C63" t="s">
        <v>304</v>
      </c>
      <c r="D63" s="23">
        <v>100</v>
      </c>
      <c r="E63" s="23">
        <v>0</v>
      </c>
      <c r="F63" s="23">
        <v>0</v>
      </c>
      <c r="G63" s="24" t="s">
        <v>65</v>
      </c>
      <c r="H63" t="s">
        <v>66</v>
      </c>
      <c r="I63" s="24" t="s">
        <v>67</v>
      </c>
      <c r="J63" s="24" t="s">
        <v>68</v>
      </c>
      <c r="K63" s="25">
        <v>4799999.8927116301</v>
      </c>
      <c r="L63" s="26">
        <v>6.1617140511622921</v>
      </c>
      <c r="M63" s="25">
        <v>0</v>
      </c>
      <c r="N63" s="23">
        <v>0</v>
      </c>
      <c r="O63" s="25">
        <v>1</v>
      </c>
      <c r="P63" s="25">
        <v>4799999.8927116301</v>
      </c>
      <c r="Q63" s="25">
        <v>0</v>
      </c>
      <c r="R63" s="23">
        <v>6.1617140511622921</v>
      </c>
      <c r="S63" s="23">
        <v>0</v>
      </c>
      <c r="T63" s="23">
        <v>100</v>
      </c>
      <c r="U63" s="23">
        <v>0</v>
      </c>
      <c r="V63" s="23">
        <v>17.999999597668612</v>
      </c>
      <c r="W63" s="25">
        <v>62794.585652239766</v>
      </c>
      <c r="X63" s="25">
        <v>20544343456936.5</v>
      </c>
      <c r="Y63" s="27">
        <v>-0.32010899999999998</v>
      </c>
      <c r="Z63" s="27">
        <v>1.5769979999999999</v>
      </c>
      <c r="AA63" s="25">
        <v>4042.3609096461828</v>
      </c>
      <c r="AB63" s="23">
        <v>18.895635392895617</v>
      </c>
      <c r="AC63" s="25">
        <v>293903.99343073316</v>
      </c>
      <c r="AD63" s="25">
        <v>293904</v>
      </c>
      <c r="AE63" s="27">
        <v>0.47310855227331899</v>
      </c>
      <c r="AF63" s="25">
        <v>105.8</v>
      </c>
      <c r="AG63" s="25">
        <v>451285263406.23999</v>
      </c>
      <c r="AH63" s="28">
        <v>0.7602579488268697</v>
      </c>
      <c r="AI63" s="23"/>
      <c r="AJ63" s="23"/>
      <c r="AK63" t="s">
        <v>94</v>
      </c>
      <c r="AL63" s="25">
        <v>2</v>
      </c>
      <c r="AM63" s="25">
        <v>1</v>
      </c>
      <c r="AN63" s="25">
        <v>17</v>
      </c>
      <c r="AO63" s="27">
        <v>30.433314559178591</v>
      </c>
      <c r="AP63" s="27">
        <v>12.756916138031746</v>
      </c>
      <c r="AQ63" s="25">
        <v>565363504.40113902</v>
      </c>
      <c r="AR63" s="29">
        <f t="shared" ref="AR63:AR69" si="15">SUM(AQ63/AG63)</f>
        <v>1.2527852120272041E-3</v>
      </c>
      <c r="AS63" s="25">
        <v>565363504.40113902</v>
      </c>
      <c r="AT63" s="23">
        <f t="shared" ref="AT63:AT69" si="16">(AQ63/AW63)*100</f>
        <v>14.576248558978211</v>
      </c>
      <c r="AU63" s="25">
        <f t="shared" ref="AU63:AU69" si="17">SUM(AQ63/AY63)</f>
        <v>725.75173478074441</v>
      </c>
      <c r="AV63" s="25" t="s">
        <v>95</v>
      </c>
      <c r="AW63" s="30">
        <v>3878662621</v>
      </c>
      <c r="AX63" s="30">
        <v>3992.22625949241</v>
      </c>
      <c r="AY63" s="25">
        <v>779004</v>
      </c>
      <c r="AZ63" s="27">
        <v>25.330493430705001</v>
      </c>
      <c r="BA63" s="27">
        <v>0</v>
      </c>
      <c r="BB63" s="28">
        <v>3.179249889417706E-3</v>
      </c>
      <c r="BC63">
        <v>14.659352817499816</v>
      </c>
      <c r="BD63" s="28">
        <v>14.662532067389233</v>
      </c>
      <c r="BE63" s="23">
        <v>7.1633136072790163E-2</v>
      </c>
      <c r="BF63" s="26">
        <v>3.7909884787321203E-3</v>
      </c>
      <c r="BG63">
        <f t="shared" si="11"/>
        <v>0.94444446555442518</v>
      </c>
      <c r="BH63" s="25">
        <v>33.9</v>
      </c>
      <c r="BI63">
        <v>58.498368032845825</v>
      </c>
      <c r="BJ63">
        <v>29.559000000000001</v>
      </c>
    </row>
    <row r="64" spans="1:62">
      <c r="A64" t="s">
        <v>305</v>
      </c>
      <c r="B64" t="s">
        <v>306</v>
      </c>
      <c r="C64" t="s">
        <v>307</v>
      </c>
      <c r="D64" s="23">
        <v>100</v>
      </c>
      <c r="E64" s="23">
        <v>0</v>
      </c>
      <c r="F64" s="23">
        <v>0</v>
      </c>
      <c r="G64" s="24" t="s">
        <v>65</v>
      </c>
      <c r="H64" t="s">
        <v>66</v>
      </c>
      <c r="I64" s="24" t="s">
        <v>67</v>
      </c>
      <c r="J64" s="24" t="s">
        <v>68</v>
      </c>
      <c r="K64" s="25">
        <v>13499999.6423721</v>
      </c>
      <c r="L64" s="26">
        <v>1.2136821032385086</v>
      </c>
      <c r="M64" s="25">
        <v>0</v>
      </c>
      <c r="N64" s="23">
        <v>0</v>
      </c>
      <c r="O64" s="25">
        <v>1</v>
      </c>
      <c r="P64" s="25">
        <v>13499999.6423721</v>
      </c>
      <c r="Q64" s="25">
        <v>0</v>
      </c>
      <c r="R64" s="23">
        <v>1.2136821032385086</v>
      </c>
      <c r="S64" s="23">
        <v>0</v>
      </c>
      <c r="T64" s="23">
        <v>100</v>
      </c>
      <c r="U64" s="23">
        <v>0</v>
      </c>
      <c r="V64" s="23">
        <v>17.999999523162799</v>
      </c>
      <c r="W64" s="25">
        <v>62794.585652239766</v>
      </c>
      <c r="X64" s="25">
        <v>20544343456936.5</v>
      </c>
      <c r="Y64" s="27">
        <v>-1.0280309999999999</v>
      </c>
      <c r="Z64" s="27">
        <v>1.5769979999999999</v>
      </c>
      <c r="AA64" s="25">
        <v>2305.7889389174461</v>
      </c>
      <c r="AB64" s="23">
        <v>18.895635392895617</v>
      </c>
      <c r="AC64" s="25">
        <v>293903.99221420218</v>
      </c>
      <c r="AD64" s="25">
        <v>293904</v>
      </c>
      <c r="AE64" s="27">
        <v>0.47310855227331899</v>
      </c>
      <c r="AF64" s="25">
        <v>105.8</v>
      </c>
      <c r="AG64" s="25">
        <v>451285263406.23999</v>
      </c>
      <c r="AH64" s="28">
        <v>0.69387419246138393</v>
      </c>
      <c r="AI64" s="23"/>
      <c r="AJ64" s="23"/>
      <c r="AK64" t="s">
        <v>69</v>
      </c>
      <c r="AL64" s="25">
        <v>3</v>
      </c>
      <c r="AM64" s="25">
        <v>0</v>
      </c>
      <c r="AN64" s="25">
        <v>15</v>
      </c>
      <c r="AO64" s="27">
        <v>1.0871004366336896</v>
      </c>
      <c r="AP64" s="27">
        <v>1.0871004366336896</v>
      </c>
      <c r="AQ64" s="25">
        <v>2410456438.53652</v>
      </c>
      <c r="AR64" s="29">
        <f t="shared" si="15"/>
        <v>5.3413143171188917E-3</v>
      </c>
      <c r="AS64" s="25">
        <v>2334967116.68152</v>
      </c>
      <c r="AT64" s="23">
        <f t="shared" si="16"/>
        <v>24.956269016989157</v>
      </c>
      <c r="AU64" s="25">
        <f t="shared" si="17"/>
        <v>216.70577167317319</v>
      </c>
      <c r="AV64" s="25" t="s">
        <v>95</v>
      </c>
      <c r="AW64" s="30">
        <v>9658721169</v>
      </c>
      <c r="AX64" s="30">
        <v>730.29671302498616</v>
      </c>
      <c r="AY64" s="25">
        <v>11123176</v>
      </c>
      <c r="AZ64" s="27">
        <v>1.23521258939346</v>
      </c>
      <c r="BA64" s="27">
        <v>0</v>
      </c>
      <c r="BB64" s="28"/>
      <c r="BD64" s="28"/>
      <c r="BF64" s="26"/>
      <c r="BG64">
        <f t="shared" si="11"/>
        <v>0.83333335540913023</v>
      </c>
      <c r="BH64" s="25">
        <v>19.100000000000001</v>
      </c>
      <c r="BI64">
        <v>49.647079560494213</v>
      </c>
      <c r="BJ64">
        <v>21.960999999999999</v>
      </c>
    </row>
    <row r="65" spans="1:62">
      <c r="A65" t="s">
        <v>308</v>
      </c>
      <c r="B65" t="s">
        <v>309</v>
      </c>
      <c r="C65" t="s">
        <v>310</v>
      </c>
      <c r="D65" s="23">
        <v>100</v>
      </c>
      <c r="E65" s="23">
        <v>0</v>
      </c>
      <c r="F65" s="23">
        <v>0</v>
      </c>
      <c r="G65" s="24" t="s">
        <v>65</v>
      </c>
      <c r="H65" t="s">
        <v>66</v>
      </c>
      <c r="I65" s="24" t="s">
        <v>67</v>
      </c>
      <c r="J65" s="24" t="s">
        <v>68</v>
      </c>
      <c r="K65" s="25">
        <v>13800000.250339501</v>
      </c>
      <c r="L65" s="26">
        <v>1.4393709083889978</v>
      </c>
      <c r="M65" s="25">
        <v>0</v>
      </c>
      <c r="N65" s="23">
        <v>0</v>
      </c>
      <c r="O65" s="25">
        <v>1</v>
      </c>
      <c r="P65" s="25">
        <v>13800000.250339501</v>
      </c>
      <c r="Q65" s="25">
        <v>0</v>
      </c>
      <c r="R65" s="23">
        <v>1.4393709083889978</v>
      </c>
      <c r="S65" s="23">
        <v>0</v>
      </c>
      <c r="T65" s="23">
        <v>100.00000000000001</v>
      </c>
      <c r="U65" s="23">
        <v>0</v>
      </c>
      <c r="V65" s="23">
        <v>18.000000326529783</v>
      </c>
      <c r="W65" s="25">
        <v>62794.585652239766</v>
      </c>
      <c r="X65" s="25">
        <v>20544343456936.5</v>
      </c>
      <c r="Y65" s="27">
        <v>-1.023039</v>
      </c>
      <c r="Z65" s="27">
        <v>1.5769979999999997</v>
      </c>
      <c r="AA65" s="25">
        <v>2935.8330532576065</v>
      </c>
      <c r="AB65" s="23">
        <v>18.895635392895617</v>
      </c>
      <c r="AC65" s="25">
        <v>293904.00533157832</v>
      </c>
      <c r="AD65" s="25">
        <v>293904</v>
      </c>
      <c r="AE65" s="27">
        <v>0.47310855227331899</v>
      </c>
      <c r="AF65" s="25">
        <v>105.80000000000001</v>
      </c>
      <c r="AG65" s="25">
        <v>451285263406.23999</v>
      </c>
      <c r="AH65" s="28">
        <v>0.66666666666666674</v>
      </c>
      <c r="AI65" s="23"/>
      <c r="AJ65" s="23"/>
      <c r="AK65" t="s">
        <v>69</v>
      </c>
      <c r="AL65" s="25">
        <v>3</v>
      </c>
      <c r="AM65" s="25">
        <v>0</v>
      </c>
      <c r="AN65" s="25">
        <v>17</v>
      </c>
      <c r="AO65" s="27">
        <v>6.0183319584834924</v>
      </c>
      <c r="AP65" s="27">
        <v>2.2836902463914268</v>
      </c>
      <c r="AQ65" s="25">
        <v>4708097401.4120598</v>
      </c>
      <c r="AR65" s="29">
        <f t="shared" si="15"/>
        <v>1.043264157547707E-2</v>
      </c>
      <c r="AS65" s="25">
        <v>4679394465.36306</v>
      </c>
      <c r="AT65" s="23">
        <f t="shared" si="16"/>
        <v>19.641714320575819</v>
      </c>
      <c r="AU65" s="25">
        <f t="shared" si="17"/>
        <v>491.06509496531635</v>
      </c>
      <c r="AV65" s="25" t="s">
        <v>95</v>
      </c>
      <c r="AW65" s="30">
        <v>23969890431</v>
      </c>
      <c r="AX65" s="30">
        <v>2219.3196648796616</v>
      </c>
      <c r="AY65" s="25">
        <v>9587522</v>
      </c>
      <c r="AZ65" s="27">
        <v>2.0920423298424402</v>
      </c>
      <c r="BA65" s="27">
        <v>0</v>
      </c>
      <c r="BB65" s="28">
        <v>0.84399450788448549</v>
      </c>
      <c r="BC65">
        <v>2.6483680357195944</v>
      </c>
      <c r="BD65" s="28">
        <v>3.4923625436040799</v>
      </c>
      <c r="BE65" s="23">
        <v>3.1281621561149429</v>
      </c>
      <c r="BF65" s="26">
        <v>0.16554945579078381</v>
      </c>
      <c r="BG65">
        <f t="shared" si="11"/>
        <v>0.94444442731170919</v>
      </c>
      <c r="BH65" s="25">
        <v>32.176493542603907</v>
      </c>
      <c r="BI65">
        <v>58.840590168085278</v>
      </c>
      <c r="BJ65">
        <v>27.95</v>
      </c>
    </row>
    <row r="66" spans="1:62">
      <c r="A66" t="s">
        <v>311</v>
      </c>
      <c r="B66" t="s">
        <v>312</v>
      </c>
      <c r="C66" t="s">
        <v>313</v>
      </c>
      <c r="D66" s="23">
        <v>2.16</v>
      </c>
      <c r="E66" s="23">
        <v>0.86</v>
      </c>
      <c r="F66" s="23">
        <v>96.98</v>
      </c>
      <c r="G66" s="24" t="s">
        <v>99</v>
      </c>
      <c r="H66" t="s">
        <v>314</v>
      </c>
      <c r="I66" s="24" t="s">
        <v>107</v>
      </c>
      <c r="J66" s="24" t="s">
        <v>74</v>
      </c>
      <c r="K66" s="25">
        <v>436028584.270504</v>
      </c>
      <c r="L66" s="26">
        <v>44.634883895029319</v>
      </c>
      <c r="M66" s="25">
        <v>3372667784.4458499</v>
      </c>
      <c r="N66" s="23">
        <v>345.24946392472043</v>
      </c>
      <c r="O66" s="25">
        <v>6</v>
      </c>
      <c r="P66" s="25">
        <v>427859942.66891599</v>
      </c>
      <c r="Q66" s="25">
        <v>8168641.6015881896</v>
      </c>
      <c r="R66" s="23">
        <v>43.798685575423761</v>
      </c>
      <c r="S66" s="23">
        <v>0.83619831960557933</v>
      </c>
      <c r="T66" s="23">
        <v>98.126581170072896</v>
      </c>
      <c r="U66" s="23">
        <v>1.8734188299271024</v>
      </c>
      <c r="V66" s="23">
        <v>19.714820500514659</v>
      </c>
      <c r="W66" s="25">
        <v>44806.15509066965</v>
      </c>
      <c r="X66" s="25">
        <v>419109790567.14703</v>
      </c>
      <c r="Y66" s="27">
        <v>0.555392</v>
      </c>
      <c r="Z66" s="27">
        <v>1.258977047668097</v>
      </c>
      <c r="AA66" s="25">
        <v>225.94640329550214</v>
      </c>
      <c r="AB66" s="23">
        <v>11.56089936625337</v>
      </c>
      <c r="AC66" s="25">
        <v>2144.2684339956545</v>
      </c>
      <c r="AD66" s="25">
        <v>2144.2684326653894</v>
      </c>
      <c r="AE66" s="27">
        <v>0.44773817691445311</v>
      </c>
      <c r="AF66" s="25">
        <v>81.148139966004024</v>
      </c>
      <c r="AG66" s="25">
        <v>35846756245.138893</v>
      </c>
      <c r="AH66" s="28">
        <v>0.83333333333333337</v>
      </c>
      <c r="AI66" s="23"/>
      <c r="AJ66" s="23"/>
      <c r="AK66" t="s">
        <v>75</v>
      </c>
      <c r="AL66" s="25">
        <v>0</v>
      </c>
      <c r="AM66" s="25">
        <v>1</v>
      </c>
      <c r="AN66" s="25">
        <v>20</v>
      </c>
      <c r="AO66" s="27">
        <v>-41.457578708854491</v>
      </c>
      <c r="AP66" s="27">
        <v>-43.510564013000305</v>
      </c>
      <c r="AQ66" s="25">
        <v>28002680652.448399</v>
      </c>
      <c r="AR66" s="29">
        <f t="shared" si="15"/>
        <v>0.78117753419448621</v>
      </c>
      <c r="AS66" s="25">
        <v>27874456802.448399</v>
      </c>
      <c r="AT66" s="23">
        <f t="shared" si="16"/>
        <v>17.736349481862138</v>
      </c>
      <c r="AU66" s="25">
        <f t="shared" si="17"/>
        <v>2866.5469300888903</v>
      </c>
      <c r="AV66" s="25" t="s">
        <v>134</v>
      </c>
      <c r="AW66" s="30">
        <v>157883000000</v>
      </c>
      <c r="AX66" s="30">
        <v>16647.747202321138</v>
      </c>
      <c r="AY66" s="25">
        <v>9768785</v>
      </c>
      <c r="AZ66" s="27">
        <v>0.29007099574455503</v>
      </c>
      <c r="BA66" s="27">
        <v>9.6898978377153902E-2</v>
      </c>
      <c r="BB66" s="28">
        <v>2.7636801172324961</v>
      </c>
      <c r="BC66">
        <v>1.3380353740181747</v>
      </c>
      <c r="BD66" s="28">
        <v>4.1017154912506708</v>
      </c>
      <c r="BE66" s="23">
        <v>16.938014591936238</v>
      </c>
      <c r="BF66" s="26">
        <v>1.4651121902659958</v>
      </c>
      <c r="BG66">
        <f t="shared" si="11"/>
        <v>1.0144652343894227</v>
      </c>
      <c r="BH66" s="25">
        <v>41.544453915725818</v>
      </c>
      <c r="BI66">
        <v>65.79153557794686</v>
      </c>
      <c r="BJ66">
        <v>50.231999999999999</v>
      </c>
    </row>
    <row r="67" spans="1:62">
      <c r="A67" t="s">
        <v>315</v>
      </c>
      <c r="B67" t="s">
        <v>316</v>
      </c>
      <c r="C67" t="s">
        <v>317</v>
      </c>
      <c r="D67" s="23"/>
      <c r="E67" s="23"/>
      <c r="F67" s="23"/>
      <c r="G67" s="24"/>
      <c r="I67" s="24" t="s">
        <v>318</v>
      </c>
      <c r="J67" s="24" t="s">
        <v>74</v>
      </c>
      <c r="K67" s="25"/>
      <c r="L67" s="26"/>
      <c r="M67" s="25">
        <v>29899544.007759001</v>
      </c>
      <c r="N67" s="23">
        <v>84.563751881526926</v>
      </c>
      <c r="O67" s="25"/>
      <c r="P67" s="25"/>
      <c r="Q67" s="25"/>
      <c r="R67" s="23"/>
      <c r="S67" s="23"/>
      <c r="T67" s="23"/>
      <c r="U67" s="23"/>
      <c r="V67" s="23"/>
      <c r="W67" s="23"/>
      <c r="X67" s="25"/>
      <c r="Y67" s="23"/>
      <c r="Z67" s="27"/>
      <c r="AA67" s="25"/>
      <c r="AB67" s="27"/>
      <c r="AC67" s="27"/>
      <c r="AD67" s="27"/>
      <c r="AE67" s="27"/>
      <c r="AF67" s="25"/>
      <c r="AG67" s="25"/>
      <c r="AH67" s="28"/>
      <c r="AI67" s="23"/>
      <c r="AJ67" s="23"/>
      <c r="AK67" t="s">
        <v>108</v>
      </c>
      <c r="AL67" s="25">
        <v>1</v>
      </c>
      <c r="AM67" s="25">
        <v>1</v>
      </c>
      <c r="AN67" s="25"/>
      <c r="AO67" s="27">
        <v>-1.679393076485058</v>
      </c>
      <c r="AP67" s="27">
        <v>-7.7561152494183633E-2</v>
      </c>
      <c r="AQ67" s="25">
        <v>6566175919.5103102</v>
      </c>
      <c r="AR67" s="29" t="e">
        <f t="shared" si="15"/>
        <v>#DIV/0!</v>
      </c>
      <c r="AS67" s="25">
        <v>6483459219.5103102</v>
      </c>
      <c r="AT67" s="23">
        <f t="shared" si="16"/>
        <v>25.373116950185903</v>
      </c>
      <c r="AU67" s="25">
        <f t="shared" si="17"/>
        <v>18570.867539780385</v>
      </c>
      <c r="AV67" s="25" t="s">
        <v>239</v>
      </c>
      <c r="AW67" s="30">
        <v>25878475760</v>
      </c>
      <c r="AX67" s="30">
        <v>52103.170303550105</v>
      </c>
      <c r="AY67" s="25">
        <v>353574</v>
      </c>
      <c r="AZ67" s="27">
        <v>2.3956962585573599E-4</v>
      </c>
      <c r="BA67" s="27">
        <v>0</v>
      </c>
      <c r="BB67" s="28">
        <v>2.0140163435694096</v>
      </c>
      <c r="BC67">
        <v>41.551385266293117</v>
      </c>
      <c r="BD67" s="28">
        <v>43.565401609862526</v>
      </c>
      <c r="BE67" s="23">
        <v>23.472877420999055</v>
      </c>
      <c r="BF67" s="27"/>
      <c r="BH67" s="25">
        <v>71.5</v>
      </c>
      <c r="BI67">
        <v>74.386751079453873</v>
      </c>
      <c r="BJ67">
        <v>43.597000000000001</v>
      </c>
    </row>
    <row r="68" spans="1:62">
      <c r="A68" t="s">
        <v>319</v>
      </c>
      <c r="B68" t="s">
        <v>320</v>
      </c>
      <c r="C68" t="s">
        <v>321</v>
      </c>
      <c r="D68" s="23">
        <v>1.45</v>
      </c>
      <c r="E68" s="23">
        <v>36.22</v>
      </c>
      <c r="F68" s="23">
        <v>62.33</v>
      </c>
      <c r="G68" s="24" t="s">
        <v>99</v>
      </c>
      <c r="H68" t="s">
        <v>322</v>
      </c>
      <c r="I68" s="24" t="s">
        <v>101</v>
      </c>
      <c r="J68" s="24" t="s">
        <v>74</v>
      </c>
      <c r="K68" s="25">
        <v>3867291039.8147998</v>
      </c>
      <c r="L68" s="26">
        <v>2.859116883807066</v>
      </c>
      <c r="M68" s="25">
        <v>38867377093.422096</v>
      </c>
      <c r="N68" s="23">
        <v>28.734939504946293</v>
      </c>
      <c r="O68" s="25">
        <v>26</v>
      </c>
      <c r="P68" s="25">
        <v>1267146560.9657049</v>
      </c>
      <c r="Q68" s="25">
        <v>2600144478.8490953</v>
      </c>
      <c r="R68" s="23">
        <v>0.93681082944525529</v>
      </c>
      <c r="S68" s="23">
        <v>1.9223060543618109</v>
      </c>
      <c r="T68" s="23">
        <v>32.765740874428396</v>
      </c>
      <c r="U68" s="23">
        <v>67.234259125571612</v>
      </c>
      <c r="V68" s="23">
        <v>12.573010982175731</v>
      </c>
      <c r="W68" s="25">
        <v>26823.792944538778</v>
      </c>
      <c r="X68" s="25">
        <v>1056635170269.5338</v>
      </c>
      <c r="Y68" s="27">
        <v>2.62165E-2</v>
      </c>
      <c r="Z68" s="27">
        <v>0.60062616569690896</v>
      </c>
      <c r="AA68" s="25">
        <v>4623.3106203873022</v>
      </c>
      <c r="AB68" s="23">
        <v>17.999334371029477</v>
      </c>
      <c r="AC68" s="25">
        <v>11470.999961505868</v>
      </c>
      <c r="AD68" s="25">
        <v>11470.999962055201</v>
      </c>
      <c r="AE68" s="27">
        <v>4.761405622534113</v>
      </c>
      <c r="AF68" s="25">
        <v>55.692407548964027</v>
      </c>
      <c r="AG68" s="25">
        <v>238572103968.1788</v>
      </c>
      <c r="AH68" s="28">
        <v>0.20192213789584554</v>
      </c>
      <c r="AI68" s="23">
        <v>50.787317115361802</v>
      </c>
      <c r="AJ68" s="23">
        <v>49.212682884638191</v>
      </c>
      <c r="AK68" t="s">
        <v>75</v>
      </c>
      <c r="AL68" s="25">
        <v>0</v>
      </c>
      <c r="AM68" s="25">
        <v>1</v>
      </c>
      <c r="AN68" s="25">
        <v>19</v>
      </c>
      <c r="AO68" s="27">
        <v>1.5491577380455244</v>
      </c>
      <c r="AP68" s="27">
        <v>0.41996741734867776</v>
      </c>
      <c r="AQ68" s="25">
        <v>412613792019.92401</v>
      </c>
      <c r="AR68" s="29">
        <f t="shared" si="15"/>
        <v>1.7295139924446457</v>
      </c>
      <c r="AS68" s="25">
        <v>389350147912.13397</v>
      </c>
      <c r="AT68" s="23">
        <f t="shared" si="16"/>
        <v>15.176710891479624</v>
      </c>
      <c r="AU68" s="25">
        <f t="shared" si="17"/>
        <v>305.04842979501149</v>
      </c>
      <c r="AV68" s="25" t="s">
        <v>70</v>
      </c>
      <c r="AW68" s="30">
        <v>2718730000000</v>
      </c>
      <c r="AX68" s="30">
        <v>2100.800780472051</v>
      </c>
      <c r="AY68" s="25">
        <v>1352617328</v>
      </c>
      <c r="AZ68" s="27">
        <v>2.1429722969896399</v>
      </c>
      <c r="BA68" s="27">
        <v>0.32235087061322698</v>
      </c>
      <c r="BB68" s="28">
        <v>14.926632269749158</v>
      </c>
      <c r="BC68">
        <v>3.8635981560149255</v>
      </c>
      <c r="BD68" s="28">
        <v>18.790230425764083</v>
      </c>
      <c r="BE68" s="23">
        <v>9.0079486205306587</v>
      </c>
      <c r="BF68" s="26">
        <v>0.50046009673720215</v>
      </c>
      <c r="BG68">
        <f t="shared" ref="BG68:BG78" si="18">SUM(AN68/V68)</f>
        <v>1.5111734195520516</v>
      </c>
      <c r="BH68" s="25">
        <v>44.293683651020956</v>
      </c>
      <c r="BI68">
        <v>52.63869885480684</v>
      </c>
      <c r="BJ68">
        <v>27.946000000000002</v>
      </c>
    </row>
    <row r="69" spans="1:62">
      <c r="A69" t="s">
        <v>323</v>
      </c>
      <c r="B69" t="s">
        <v>324</v>
      </c>
      <c r="C69" t="s">
        <v>325</v>
      </c>
      <c r="D69" s="23">
        <v>0.04</v>
      </c>
      <c r="E69" s="23">
        <v>0.15</v>
      </c>
      <c r="F69" s="23">
        <v>99.81</v>
      </c>
      <c r="G69" s="24" t="s">
        <v>99</v>
      </c>
      <c r="H69" t="s">
        <v>262</v>
      </c>
      <c r="I69" s="24" t="s">
        <v>107</v>
      </c>
      <c r="J69" s="24" t="s">
        <v>68</v>
      </c>
      <c r="K69" s="25">
        <v>33843619897.963001</v>
      </c>
      <c r="L69" s="26">
        <v>126.44095334860737</v>
      </c>
      <c r="M69" s="25">
        <v>5815361010.33004</v>
      </c>
      <c r="N69" s="23">
        <v>21.726393111296805</v>
      </c>
      <c r="O69" s="25">
        <v>11</v>
      </c>
      <c r="P69" s="25">
        <v>1455057797.1630168</v>
      </c>
      <c r="Q69" s="25">
        <v>32388562100.799999</v>
      </c>
      <c r="R69" s="23">
        <v>5.4361470671667078</v>
      </c>
      <c r="S69" s="23">
        <v>121.00480628144072</v>
      </c>
      <c r="T69" s="23">
        <v>4.2993562791153845</v>
      </c>
      <c r="U69" s="23">
        <v>95.700643720884614</v>
      </c>
      <c r="V69" s="23">
        <v>8.4410278006576593</v>
      </c>
      <c r="W69" s="25">
        <v>63409.192801336634</v>
      </c>
      <c r="X69" s="25">
        <v>464135825805.53802</v>
      </c>
      <c r="Y69" s="27">
        <v>-0.31491459999999999</v>
      </c>
      <c r="Z69" s="27">
        <v>2.1876457560013365</v>
      </c>
      <c r="AA69" s="25">
        <v>1346.6347283638752</v>
      </c>
      <c r="AB69" s="23">
        <v>50.457067145225423</v>
      </c>
      <c r="AC69" s="25">
        <v>2436.4513704343631</v>
      </c>
      <c r="AD69" s="25">
        <v>2436.4513704370256</v>
      </c>
      <c r="AE69" s="27">
        <v>4.4902580862342521E-2</v>
      </c>
      <c r="AF69" s="25">
        <v>97.686995384476177</v>
      </c>
      <c r="AG69" s="25">
        <v>279356990216.19189</v>
      </c>
      <c r="AH69" s="28">
        <v>2.5</v>
      </c>
      <c r="AI69" s="23">
        <v>79.58614073016642</v>
      </c>
      <c r="AJ69" s="23">
        <v>20.413859269833583</v>
      </c>
      <c r="AK69" t="s">
        <v>94</v>
      </c>
      <c r="AL69" s="25">
        <v>2</v>
      </c>
      <c r="AM69" s="25">
        <v>1</v>
      </c>
      <c r="AN69" s="25">
        <v>19</v>
      </c>
      <c r="AO69" s="27">
        <v>1.8906014194927743</v>
      </c>
      <c r="AP69" s="27">
        <v>0.61402604779568648</v>
      </c>
      <c r="AQ69" s="25">
        <v>130215330382.957</v>
      </c>
      <c r="AR69" s="29">
        <f t="shared" si="15"/>
        <v>0.46612519086128651</v>
      </c>
      <c r="AS69" s="25">
        <v>126857395382.957</v>
      </c>
      <c r="AT69" s="23">
        <f t="shared" si="16"/>
        <v>12.494634309465539</v>
      </c>
      <c r="AU69" s="25">
        <f t="shared" si="17"/>
        <v>486.48905063538842</v>
      </c>
      <c r="AV69" s="25" t="s">
        <v>163</v>
      </c>
      <c r="AW69" s="30">
        <v>1042170000000</v>
      </c>
      <c r="AX69" s="30">
        <v>4284.6525354391606</v>
      </c>
      <c r="AY69" s="25">
        <v>267663435</v>
      </c>
      <c r="AZ69" s="27">
        <v>3.4846698773453801</v>
      </c>
      <c r="BA69" s="27">
        <v>0.83394496402102702</v>
      </c>
      <c r="BB69" s="28">
        <v>23.228886653848164</v>
      </c>
      <c r="BC69">
        <v>5.8215442548685035</v>
      </c>
      <c r="BD69" s="28">
        <v>29.050430908716667</v>
      </c>
      <c r="BE69" s="23">
        <v>8.0183955707512951</v>
      </c>
      <c r="BF69" s="26">
        <v>0.15891521296060998</v>
      </c>
      <c r="BG69">
        <f t="shared" si="18"/>
        <v>2.2509107242271691</v>
      </c>
      <c r="BH69" s="25">
        <v>44.731200041650617</v>
      </c>
      <c r="BI69">
        <v>61.939132935531404</v>
      </c>
      <c r="BJ69">
        <v>17.359000000000002</v>
      </c>
    </row>
    <row r="70" spans="1:62">
      <c r="A70" t="s">
        <v>326</v>
      </c>
      <c r="B70" t="s">
        <v>327</v>
      </c>
      <c r="C70" t="s">
        <v>328</v>
      </c>
      <c r="D70" s="23">
        <v>0.86</v>
      </c>
      <c r="E70" s="23">
        <v>30.06</v>
      </c>
      <c r="F70" s="23">
        <v>69.08</v>
      </c>
      <c r="G70" s="24" t="s">
        <v>99</v>
      </c>
      <c r="H70" t="s">
        <v>230</v>
      </c>
      <c r="I70" s="24" t="s">
        <v>101</v>
      </c>
      <c r="J70" s="24" t="s">
        <v>68</v>
      </c>
      <c r="K70" s="25">
        <v>2622120280.61694</v>
      </c>
      <c r="L70" s="26">
        <v>32.055154740590645</v>
      </c>
      <c r="M70" s="25">
        <v>0</v>
      </c>
      <c r="N70" s="23">
        <v>0</v>
      </c>
      <c r="O70" s="25">
        <v>9</v>
      </c>
      <c r="P70" s="25">
        <v>2502565220.3888369</v>
      </c>
      <c r="Q70" s="25">
        <v>119555060.22810146</v>
      </c>
      <c r="R70" s="23">
        <v>30.593606243383341</v>
      </c>
      <c r="S70" s="23">
        <v>1.4615484972072825</v>
      </c>
      <c r="T70" s="23">
        <v>95.440519601184278</v>
      </c>
      <c r="U70" s="23">
        <v>4.5594803988157357</v>
      </c>
      <c r="V70" s="23">
        <v>19.047103032626829</v>
      </c>
      <c r="W70" s="25">
        <v>33790.516883365926</v>
      </c>
      <c r="X70" s="25">
        <v>3420726500265.5747</v>
      </c>
      <c r="Y70" s="27">
        <v>-0.69361320000000004</v>
      </c>
      <c r="Z70" s="27">
        <v>1.1661471834020949</v>
      </c>
      <c r="AA70" s="25">
        <v>3171.864397071538</v>
      </c>
      <c r="AB70" s="23">
        <v>13.47198518728999</v>
      </c>
      <c r="AC70" s="25">
        <v>36058.560070231673</v>
      </c>
      <c r="AD70" s="25">
        <v>36058.560075499416</v>
      </c>
      <c r="AE70" s="27">
        <v>1.4883707469690477</v>
      </c>
      <c r="AF70" s="25">
        <v>69.571063123750818</v>
      </c>
      <c r="AG70" s="25">
        <v>250466393979.82437</v>
      </c>
      <c r="AH70" s="28">
        <v>0.45021901584185919</v>
      </c>
      <c r="AI70" s="23">
        <v>100</v>
      </c>
      <c r="AJ70" s="23">
        <v>0</v>
      </c>
      <c r="AK70" t="s">
        <v>69</v>
      </c>
      <c r="AL70" s="25">
        <v>3</v>
      </c>
      <c r="AM70" s="25">
        <v>0</v>
      </c>
      <c r="AN70" s="25">
        <v>3</v>
      </c>
      <c r="AO70" s="27">
        <v>1.1054755164949244</v>
      </c>
      <c r="AP70" s="27">
        <v>1.1054755164949244</v>
      </c>
      <c r="AQ70" s="27"/>
      <c r="AR70" s="29"/>
      <c r="AS70" s="25"/>
      <c r="AT70" s="25"/>
      <c r="AU70" s="25"/>
      <c r="AV70" s="25" t="s">
        <v>70</v>
      </c>
      <c r="AW70" s="30">
        <v>455286000000</v>
      </c>
      <c r="AX70" s="30">
        <v>6952.4435836535167</v>
      </c>
      <c r="AY70" s="25">
        <v>81800269</v>
      </c>
      <c r="AZ70" s="27">
        <v>17.778554809832201</v>
      </c>
      <c r="BA70" s="27">
        <v>15.3437989277945</v>
      </c>
      <c r="BB70" s="28">
        <v>70.778303056459933</v>
      </c>
      <c r="BC70">
        <v>3.2126919465155011</v>
      </c>
      <c r="BD70" s="28">
        <v>73.990995002975438</v>
      </c>
      <c r="BE70" s="23">
        <v>1.3399997248264441</v>
      </c>
      <c r="BF70" s="26">
        <v>9.9465647133479149E-2</v>
      </c>
      <c r="BG70">
        <f t="shared" si="18"/>
        <v>0.15750426691456099</v>
      </c>
      <c r="BH70" s="25">
        <v>29.601053072103298</v>
      </c>
      <c r="BI70">
        <v>50.516070493776802</v>
      </c>
      <c r="BJ70">
        <v>15.89</v>
      </c>
    </row>
    <row r="71" spans="1:62">
      <c r="A71" t="s">
        <v>329</v>
      </c>
      <c r="B71" t="s">
        <v>330</v>
      </c>
      <c r="C71" t="s">
        <v>331</v>
      </c>
      <c r="D71" s="23">
        <v>100</v>
      </c>
      <c r="E71" s="23">
        <v>0</v>
      </c>
      <c r="F71" s="23">
        <v>0</v>
      </c>
      <c r="G71" s="24" t="s">
        <v>65</v>
      </c>
      <c r="H71" t="s">
        <v>66</v>
      </c>
      <c r="I71" s="24" t="s">
        <v>67</v>
      </c>
      <c r="J71" s="24" t="s">
        <v>74</v>
      </c>
      <c r="K71" s="25">
        <v>33521404.3552357</v>
      </c>
      <c r="L71" s="26">
        <v>0.87219007210450494</v>
      </c>
      <c r="M71" s="25">
        <v>378487164.35924</v>
      </c>
      <c r="N71" s="23">
        <v>9.8478197295918157</v>
      </c>
      <c r="O71" s="25">
        <v>4</v>
      </c>
      <c r="P71" s="25">
        <v>0</v>
      </c>
      <c r="Q71" s="25">
        <v>33521404.355235696</v>
      </c>
      <c r="R71" s="23">
        <v>0</v>
      </c>
      <c r="S71" s="23">
        <v>0.87219007210450483</v>
      </c>
      <c r="T71" s="23">
        <v>0</v>
      </c>
      <c r="U71" s="23">
        <v>100</v>
      </c>
      <c r="V71" s="23">
        <v>5.291213368069025</v>
      </c>
      <c r="W71" s="25">
        <v>9112.8899041693585</v>
      </c>
      <c r="X71" s="25">
        <v>52557927512.399818</v>
      </c>
      <c r="Y71" s="27">
        <v>-1.7592909999999999</v>
      </c>
      <c r="Z71" s="27">
        <v>0.13065720674806169</v>
      </c>
      <c r="AA71" s="25">
        <v>854.86106722830471</v>
      </c>
      <c r="AB71" s="23">
        <v>2.3011890436711173</v>
      </c>
      <c r="AC71" s="25">
        <v>35.008738929558199</v>
      </c>
      <c r="AD71" s="25">
        <v>35.0087385585608</v>
      </c>
      <c r="AE71" s="27">
        <v>1.7966596931333927</v>
      </c>
      <c r="AF71" s="25">
        <v>83.747270564264554</v>
      </c>
      <c r="AG71" s="25">
        <v>20066925554.240513</v>
      </c>
      <c r="AH71" s="28">
        <v>0.41669009797676776</v>
      </c>
      <c r="AI71" s="23"/>
      <c r="AJ71" s="23"/>
      <c r="AK71" t="s">
        <v>171</v>
      </c>
      <c r="AL71" s="25">
        <v>4</v>
      </c>
      <c r="AM71" s="25">
        <v>0</v>
      </c>
      <c r="AN71" s="25">
        <v>16</v>
      </c>
      <c r="AO71" s="27">
        <v>-2.1786305776823158</v>
      </c>
      <c r="AP71" s="27">
        <v>8.4021616923982786E-2</v>
      </c>
      <c r="AQ71" s="25">
        <v>49315419400.398804</v>
      </c>
      <c r="AR71" s="29">
        <f t="shared" ref="AR71:AR87" si="19">SUM(AQ71/AG71)</f>
        <v>2.4575473341494281</v>
      </c>
      <c r="AS71" s="25">
        <v>45571327310.326797</v>
      </c>
      <c r="AT71" s="23">
        <f t="shared" ref="AT71:AT87" si="20">(AQ71/AW71)*100</f>
        <v>21.993426066503204</v>
      </c>
      <c r="AU71" s="25">
        <f t="shared" ref="AU71:AU87" si="21">SUM(AQ71/AY71)</f>
        <v>1283.1329722013759</v>
      </c>
      <c r="AV71" s="25" t="s">
        <v>114</v>
      </c>
      <c r="AW71" s="30">
        <v>224228000000</v>
      </c>
      <c r="AX71" s="30">
        <v>5477.6961481596827</v>
      </c>
      <c r="AY71" s="25">
        <v>38433600</v>
      </c>
      <c r="AZ71" s="27">
        <v>37.978337519793598</v>
      </c>
      <c r="BA71" s="27">
        <v>37.782344206158299</v>
      </c>
      <c r="BB71" s="28">
        <v>99.986485140510027</v>
      </c>
      <c r="BD71" s="28">
        <f>SUM(BC71+BB71)</f>
        <v>99.986485140510027</v>
      </c>
      <c r="BF71" s="26"/>
      <c r="BG71">
        <f t="shared" si="18"/>
        <v>3.0238810811439718</v>
      </c>
      <c r="BH71" s="25">
        <v>19.100000000000001</v>
      </c>
    </row>
    <row r="72" spans="1:62">
      <c r="A72" t="s">
        <v>332</v>
      </c>
      <c r="B72" t="s">
        <v>333</v>
      </c>
      <c r="C72" t="s">
        <v>334</v>
      </c>
      <c r="D72" s="23">
        <v>0.14000000000000001</v>
      </c>
      <c r="E72" s="23">
        <v>23.41</v>
      </c>
      <c r="F72" s="23">
        <v>76.45</v>
      </c>
      <c r="G72" s="24" t="s">
        <v>99</v>
      </c>
      <c r="H72" t="s">
        <v>335</v>
      </c>
      <c r="I72" s="24" t="s">
        <v>101</v>
      </c>
      <c r="J72" s="24" t="s">
        <v>74</v>
      </c>
      <c r="K72" s="25">
        <v>1994616959.96557</v>
      </c>
      <c r="L72" s="26">
        <v>410.9641483837807</v>
      </c>
      <c r="M72" s="25">
        <v>10077250955.0634</v>
      </c>
      <c r="N72" s="23">
        <v>2076.2827850760668</v>
      </c>
      <c r="O72" s="25">
        <v>2</v>
      </c>
      <c r="P72" s="25">
        <v>1994616959.96557</v>
      </c>
      <c r="Q72" s="25">
        <v>0</v>
      </c>
      <c r="R72" s="23">
        <v>410.9641483837807</v>
      </c>
      <c r="S72" s="23">
        <v>0</v>
      </c>
      <c r="T72" s="23">
        <v>100</v>
      </c>
      <c r="U72" s="23">
        <v>0</v>
      </c>
      <c r="V72" s="23">
        <v>18.0931655285736</v>
      </c>
      <c r="W72" s="25">
        <v>42255.194704076326</v>
      </c>
      <c r="X72" s="25">
        <v>2723451914900.6616</v>
      </c>
      <c r="Y72" s="27">
        <v>1.464224</v>
      </c>
      <c r="Z72" s="27">
        <v>1.3222735039758287</v>
      </c>
      <c r="AA72" s="25">
        <v>610.41547802947298</v>
      </c>
      <c r="AB72" s="23">
        <v>22.513423021078445</v>
      </c>
      <c r="AC72" s="25">
        <v>12681.775312040887</v>
      </c>
      <c r="AD72" s="25">
        <v>12681.775312259793</v>
      </c>
      <c r="AE72" s="27">
        <v>0.41980356866761009</v>
      </c>
      <c r="AF72" s="25">
        <v>90.203705630193326</v>
      </c>
      <c r="AG72" s="25">
        <v>143871657465.12204</v>
      </c>
      <c r="AH72" s="28">
        <v>0.83333333333333337</v>
      </c>
      <c r="AI72" s="23">
        <v>100</v>
      </c>
      <c r="AJ72" s="23">
        <v>0</v>
      </c>
      <c r="AK72" t="s">
        <v>108</v>
      </c>
      <c r="AL72" s="25">
        <v>1</v>
      </c>
      <c r="AM72" s="25">
        <v>1</v>
      </c>
      <c r="AN72" s="25">
        <v>20</v>
      </c>
      <c r="AO72" s="27">
        <v>16.872651414904087</v>
      </c>
      <c r="AP72" s="27">
        <v>24.670030365592755</v>
      </c>
      <c r="AQ72" s="25">
        <v>4412516406.92309</v>
      </c>
      <c r="AR72" s="29">
        <f t="shared" si="19"/>
        <v>3.0669810056180039E-2</v>
      </c>
      <c r="AS72" s="25">
        <v>4162291906.92309</v>
      </c>
      <c r="AT72" s="23">
        <f t="shared" si="20"/>
        <v>1.1536382692544034</v>
      </c>
      <c r="AU72" s="25">
        <f t="shared" si="21"/>
        <v>909.13999218772778</v>
      </c>
      <c r="AV72" s="25" t="s">
        <v>239</v>
      </c>
      <c r="AW72" s="30">
        <v>382487000000</v>
      </c>
      <c r="AX72" s="30">
        <v>76880.807696550488</v>
      </c>
      <c r="AY72" s="25">
        <v>4853506</v>
      </c>
      <c r="AZ72" s="27">
        <v>0.13940192101769999</v>
      </c>
      <c r="BA72" s="27">
        <v>0</v>
      </c>
      <c r="BB72" s="28">
        <v>0.85401538727410964</v>
      </c>
      <c r="BC72">
        <v>0.55794837472453973</v>
      </c>
      <c r="BD72" s="28">
        <v>1.4119637619986494</v>
      </c>
      <c r="BE72" s="23">
        <v>24.683831019070535</v>
      </c>
      <c r="BF72" s="26">
        <v>1.0964050644790897</v>
      </c>
      <c r="BG72">
        <f t="shared" si="18"/>
        <v>1.1053897654567431</v>
      </c>
      <c r="BH72" s="25">
        <v>78.3</v>
      </c>
      <c r="BI72">
        <v>76.743064937824784</v>
      </c>
      <c r="BJ72">
        <v>35.155726901874367</v>
      </c>
    </row>
    <row r="73" spans="1:62">
      <c r="A73" t="s">
        <v>336</v>
      </c>
      <c r="B73" t="s">
        <v>337</v>
      </c>
      <c r="C73" t="s">
        <v>338</v>
      </c>
      <c r="D73" s="23">
        <v>8.1999999999999993</v>
      </c>
      <c r="E73" s="23">
        <v>0</v>
      </c>
      <c r="F73" s="23">
        <v>91.8</v>
      </c>
      <c r="G73" s="24" t="s">
        <v>99</v>
      </c>
      <c r="H73" t="s">
        <v>106</v>
      </c>
      <c r="I73" s="24" t="s">
        <v>107</v>
      </c>
      <c r="J73" s="24" t="s">
        <v>74</v>
      </c>
      <c r="K73" s="25">
        <v>58516508.593456201</v>
      </c>
      <c r="L73" s="26">
        <v>6.5868782045359193</v>
      </c>
      <c r="M73" s="25">
        <v>3472232221.7052302</v>
      </c>
      <c r="N73" s="23">
        <v>390.84988650186074</v>
      </c>
      <c r="O73" s="25">
        <v>3</v>
      </c>
      <c r="P73" s="25">
        <v>58516508.593456231</v>
      </c>
      <c r="Q73" s="25">
        <v>0</v>
      </c>
      <c r="R73" s="23">
        <v>6.5868782045359229</v>
      </c>
      <c r="S73" s="23">
        <v>0</v>
      </c>
      <c r="T73" s="23">
        <v>100.00000000000001</v>
      </c>
      <c r="U73" s="23">
        <v>0</v>
      </c>
      <c r="V73" s="23">
        <v>19.101236416584797</v>
      </c>
      <c r="W73" s="25">
        <v>65999.32587813279</v>
      </c>
      <c r="X73" s="25">
        <v>2095203957123.2756</v>
      </c>
      <c r="Y73" s="27">
        <v>0.99390959999999995</v>
      </c>
      <c r="Z73" s="27">
        <v>1.3418680973983717</v>
      </c>
      <c r="AA73" s="25">
        <v>4180.8169957308937</v>
      </c>
      <c r="AB73" s="23">
        <v>18.949952147628483</v>
      </c>
      <c r="AC73" s="25">
        <v>24510.25522517012</v>
      </c>
      <c r="AD73" s="25">
        <v>24510.255395455253</v>
      </c>
      <c r="AE73" s="27">
        <v>0.12247463410183382</v>
      </c>
      <c r="AF73" s="25">
        <v>91.0619215537738</v>
      </c>
      <c r="AG73" s="25">
        <v>49054523907.042068</v>
      </c>
      <c r="AH73" s="28">
        <v>1.2499999999999998</v>
      </c>
      <c r="AI73" s="23">
        <v>100</v>
      </c>
      <c r="AJ73" s="23">
        <v>0</v>
      </c>
      <c r="AK73" t="s">
        <v>75</v>
      </c>
      <c r="AL73" s="25">
        <v>0</v>
      </c>
      <c r="AM73" s="25">
        <v>1</v>
      </c>
      <c r="AN73" s="25">
        <v>16</v>
      </c>
      <c r="AO73" s="27">
        <v>5.6096261297177907</v>
      </c>
      <c r="AP73" s="27">
        <v>1.6505392449537155</v>
      </c>
      <c r="AQ73" s="25">
        <v>113009532488.062</v>
      </c>
      <c r="AR73" s="29">
        <f t="shared" si="19"/>
        <v>2.3037535274466054</v>
      </c>
      <c r="AS73" s="25">
        <v>113009532488.062</v>
      </c>
      <c r="AT73" s="23">
        <f t="shared" si="20"/>
        <v>30.494655112432671</v>
      </c>
      <c r="AU73" s="25">
        <f t="shared" si="21"/>
        <v>12720.855094448547</v>
      </c>
      <c r="AV73" s="25" t="s">
        <v>114</v>
      </c>
      <c r="AW73" s="30">
        <v>370588000000</v>
      </c>
      <c r="AX73" s="30">
        <v>34745.766617686924</v>
      </c>
      <c r="AY73" s="25">
        <v>8883800</v>
      </c>
      <c r="AZ73" s="27">
        <v>0.14112418396371501</v>
      </c>
      <c r="BA73" s="27">
        <v>1.75051790628458E-3</v>
      </c>
      <c r="BB73" s="28">
        <v>2.2637805212728161</v>
      </c>
      <c r="BC73">
        <v>1.0886883029512955</v>
      </c>
      <c r="BD73" s="28">
        <v>3.3524688242241116</v>
      </c>
      <c r="BE73" s="23">
        <v>22.830810391412285</v>
      </c>
      <c r="BF73" s="26">
        <v>1.2047951474257141</v>
      </c>
      <c r="BG73">
        <f t="shared" si="18"/>
        <v>0.83764211127756505</v>
      </c>
      <c r="BH73" s="25">
        <v>47.6</v>
      </c>
      <c r="BI73">
        <v>69.739453434730549</v>
      </c>
      <c r="BJ73">
        <v>40.331000000000003</v>
      </c>
    </row>
    <row r="74" spans="1:62">
      <c r="A74" t="s">
        <v>339</v>
      </c>
      <c r="B74" t="s">
        <v>340</v>
      </c>
      <c r="C74" t="s">
        <v>341</v>
      </c>
      <c r="D74" s="23">
        <v>8.27</v>
      </c>
      <c r="E74" s="23">
        <v>3.42</v>
      </c>
      <c r="F74" s="23">
        <v>88.31</v>
      </c>
      <c r="G74" s="24" t="s">
        <v>99</v>
      </c>
      <c r="H74" t="s">
        <v>342</v>
      </c>
      <c r="I74" s="24" t="s">
        <v>101</v>
      </c>
      <c r="J74" s="24" t="s">
        <v>74</v>
      </c>
      <c r="K74" s="25">
        <v>12016634765.539499</v>
      </c>
      <c r="L74" s="26">
        <v>198.84791732023129</v>
      </c>
      <c r="M74" s="25">
        <v>97501692861.815094</v>
      </c>
      <c r="N74" s="23">
        <v>1613.4307931508768</v>
      </c>
      <c r="O74" s="25">
        <v>28</v>
      </c>
      <c r="P74" s="25">
        <v>11153066961.839802</v>
      </c>
      <c r="Q74" s="25">
        <v>863567803.69977379</v>
      </c>
      <c r="R74" s="23">
        <v>184.55783839373063</v>
      </c>
      <c r="S74" s="23">
        <v>14.290078926501922</v>
      </c>
      <c r="T74" s="23">
        <v>92.813563692754897</v>
      </c>
      <c r="U74" s="23">
        <v>7.1864363072451063</v>
      </c>
      <c r="V74" s="23">
        <v>18.8782015004799</v>
      </c>
      <c r="W74" s="25">
        <v>51442.510569129197</v>
      </c>
      <c r="X74" s="25">
        <v>2097625270565.7998</v>
      </c>
      <c r="Y74" s="27">
        <v>0.24676149999999999</v>
      </c>
      <c r="Z74" s="27">
        <v>1.6695022218431381</v>
      </c>
      <c r="AA74" s="25">
        <v>2061.5678689488682</v>
      </c>
      <c r="AB74" s="23">
        <v>21.902968602594274</v>
      </c>
      <c r="AC74" s="25">
        <v>25108.614662714037</v>
      </c>
      <c r="AD74" s="25">
        <v>25108.614663676093</v>
      </c>
      <c r="AE74" s="27">
        <v>0.66912685218104007</v>
      </c>
      <c r="AF74" s="25">
        <v>69.947568878381034</v>
      </c>
      <c r="AG74" s="25">
        <v>158633907190.56711</v>
      </c>
      <c r="AH74" s="28">
        <v>0.5</v>
      </c>
      <c r="AI74" s="23">
        <v>89.761278603734283</v>
      </c>
      <c r="AJ74" s="23">
        <v>10.238721396265722</v>
      </c>
      <c r="AK74" t="s">
        <v>75</v>
      </c>
      <c r="AL74" s="25">
        <v>0</v>
      </c>
      <c r="AM74" s="25">
        <v>1</v>
      </c>
      <c r="AN74" s="25">
        <v>20</v>
      </c>
      <c r="AO74" s="27">
        <v>1.9010086177024736</v>
      </c>
      <c r="AP74" s="27">
        <v>1.9117869262971023</v>
      </c>
      <c r="AQ74" s="25">
        <v>151120440050.073</v>
      </c>
      <c r="AR74" s="29">
        <f t="shared" si="19"/>
        <v>0.95263643647465501</v>
      </c>
      <c r="AS74" s="25">
        <v>48918641550.072701</v>
      </c>
      <c r="AT74" s="23">
        <f t="shared" si="20"/>
        <v>7.2519478299920825</v>
      </c>
      <c r="AU74" s="25">
        <f t="shared" si="21"/>
        <v>2500.6988524482094</v>
      </c>
      <c r="AV74" s="25" t="s">
        <v>76</v>
      </c>
      <c r="AW74" s="30">
        <v>2083860000000</v>
      </c>
      <c r="AX74" s="30">
        <v>35431.856549075274</v>
      </c>
      <c r="AY74" s="25">
        <v>60431283</v>
      </c>
      <c r="AZ74" s="27">
        <v>7.1201820662264201E-2</v>
      </c>
      <c r="BA74" s="27">
        <v>3.9471246112394401E-2</v>
      </c>
      <c r="BB74" s="28">
        <v>3.4497710694971047</v>
      </c>
      <c r="BC74">
        <v>2.0398963987430503</v>
      </c>
      <c r="BD74" s="28">
        <v>5.4896674682401549</v>
      </c>
      <c r="BE74" s="23">
        <v>7.5050706924951927</v>
      </c>
      <c r="BF74" s="26">
        <v>0.34265084467163331</v>
      </c>
      <c r="BG74">
        <f t="shared" si="18"/>
        <v>1.0594229540081761</v>
      </c>
      <c r="BH74" s="25">
        <v>44.681876926360587</v>
      </c>
      <c r="BI74">
        <v>62.533854745906218</v>
      </c>
      <c r="BJ74">
        <v>50.396000000000001</v>
      </c>
    </row>
    <row r="75" spans="1:62">
      <c r="A75" t="s">
        <v>343</v>
      </c>
      <c r="B75" t="s">
        <v>344</v>
      </c>
      <c r="C75" t="s">
        <v>345</v>
      </c>
      <c r="D75" s="23">
        <v>100</v>
      </c>
      <c r="E75" s="23">
        <v>0</v>
      </c>
      <c r="F75" s="23">
        <v>0</v>
      </c>
      <c r="G75" s="24" t="s">
        <v>65</v>
      </c>
      <c r="H75" t="s">
        <v>66</v>
      </c>
      <c r="I75" s="24" t="s">
        <v>67</v>
      </c>
      <c r="J75" s="24" t="s">
        <v>74</v>
      </c>
      <c r="K75" s="25">
        <v>17399999.499320898</v>
      </c>
      <c r="L75" s="26">
        <v>5.9287424759727134</v>
      </c>
      <c r="M75" s="25">
        <v>289164000</v>
      </c>
      <c r="N75" s="23">
        <v>98.527525209933714</v>
      </c>
      <c r="O75" s="25">
        <v>1</v>
      </c>
      <c r="P75" s="25">
        <v>17399999.499320898</v>
      </c>
      <c r="Q75" s="25">
        <v>0</v>
      </c>
      <c r="R75" s="23">
        <v>5.9287424759727134</v>
      </c>
      <c r="S75" s="23">
        <v>0</v>
      </c>
      <c r="T75" s="23">
        <v>99.999999999999986</v>
      </c>
      <c r="U75" s="23">
        <v>0</v>
      </c>
      <c r="V75" s="23">
        <v>18.00000051653889</v>
      </c>
      <c r="W75" s="25">
        <v>62794.585652239766</v>
      </c>
      <c r="X75" s="25">
        <v>20544343456936.5</v>
      </c>
      <c r="Y75" s="27">
        <v>-0.23594480000000001</v>
      </c>
      <c r="Z75" s="27">
        <v>1.5769979999999999</v>
      </c>
      <c r="AA75" s="25">
        <v>2326.27106675608</v>
      </c>
      <c r="AB75" s="23">
        <v>18.895635392895617</v>
      </c>
      <c r="AC75" s="25">
        <v>293904.00843404699</v>
      </c>
      <c r="AD75" s="25">
        <v>293904</v>
      </c>
      <c r="AE75" s="27">
        <v>0.47310855227331899</v>
      </c>
      <c r="AF75" s="25">
        <v>105.8</v>
      </c>
      <c r="AG75" s="25">
        <v>451285263406.23999</v>
      </c>
      <c r="AH75" s="28">
        <v>0.64048340516559354</v>
      </c>
      <c r="AI75" s="23"/>
      <c r="AJ75" s="23"/>
      <c r="AK75" t="s">
        <v>75</v>
      </c>
      <c r="AL75" s="25">
        <v>0</v>
      </c>
      <c r="AM75" s="25">
        <v>1</v>
      </c>
      <c r="AN75" s="25">
        <v>19</v>
      </c>
      <c r="AO75" s="27">
        <v>4.9295220697612407</v>
      </c>
      <c r="AP75" s="27">
        <v>8.0633937986076959E-2</v>
      </c>
      <c r="AQ75" s="25">
        <v>3781167558.1029501</v>
      </c>
      <c r="AR75" s="29">
        <f t="shared" si="19"/>
        <v>8.3786639288046093E-3</v>
      </c>
      <c r="AS75" s="25">
        <v>3781167558.1029501</v>
      </c>
      <c r="AT75" s="23">
        <f t="shared" si="20"/>
        <v>24.062552496505145</v>
      </c>
      <c r="AU75" s="25">
        <f t="shared" si="21"/>
        <v>1288.3660549168358</v>
      </c>
      <c r="AV75" s="25" t="s">
        <v>95</v>
      </c>
      <c r="AW75" s="30">
        <v>15713908816</v>
      </c>
      <c r="AX75" s="30">
        <v>4855.262070818113</v>
      </c>
      <c r="AY75" s="25">
        <v>2934855</v>
      </c>
      <c r="AZ75" s="27">
        <v>1.2124810970965401</v>
      </c>
      <c r="BA75" s="27">
        <v>0</v>
      </c>
      <c r="BB75" s="28">
        <v>18.855877019096489</v>
      </c>
      <c r="BC75">
        <v>9.0458567036241089</v>
      </c>
      <c r="BD75" s="28">
        <v>27.9017337227206</v>
      </c>
      <c r="BE75" s="23">
        <v>2.1081224339796485</v>
      </c>
      <c r="BF75" s="26">
        <v>0.11156663378317834</v>
      </c>
      <c r="BG75">
        <f t="shared" si="18"/>
        <v>1.0555555252646955</v>
      </c>
      <c r="BH75" s="25">
        <v>38.192970487347182</v>
      </c>
      <c r="BI75">
        <v>69.471207918519227</v>
      </c>
      <c r="BJ75">
        <v>28.242999999999999</v>
      </c>
    </row>
    <row r="76" spans="1:62">
      <c r="A76" t="s">
        <v>346</v>
      </c>
      <c r="B76" t="s">
        <v>347</v>
      </c>
      <c r="C76" t="s">
        <v>348</v>
      </c>
      <c r="D76" s="23">
        <v>7.3</v>
      </c>
      <c r="E76" s="23">
        <v>0.09</v>
      </c>
      <c r="F76" s="23">
        <v>92.61</v>
      </c>
      <c r="G76" s="24" t="s">
        <v>99</v>
      </c>
      <c r="H76" t="s">
        <v>349</v>
      </c>
      <c r="I76" s="24" t="s">
        <v>107</v>
      </c>
      <c r="J76" s="24" t="s">
        <v>74</v>
      </c>
      <c r="K76" s="25">
        <v>37996573966.109596</v>
      </c>
      <c r="L76" s="26">
        <v>300.29909298421939</v>
      </c>
      <c r="M76" s="25">
        <v>94936435455.9086</v>
      </c>
      <c r="N76" s="23">
        <v>750.31305411884375</v>
      </c>
      <c r="O76" s="25">
        <v>14</v>
      </c>
      <c r="P76" s="25">
        <v>37168217729.796974</v>
      </c>
      <c r="Q76" s="25">
        <v>828356236.31262422</v>
      </c>
      <c r="R76" s="23">
        <v>293.75232835606175</v>
      </c>
      <c r="S76" s="23">
        <v>6.5467646281576668</v>
      </c>
      <c r="T76" s="23">
        <v>97.819918614105944</v>
      </c>
      <c r="U76" s="23">
        <v>2.1800813858940615</v>
      </c>
      <c r="V76" s="23">
        <v>19.571294568266644</v>
      </c>
      <c r="W76" s="25">
        <v>56130.592501543069</v>
      </c>
      <c r="X76" s="25">
        <v>1703675764724.3015</v>
      </c>
      <c r="Y76" s="27">
        <v>1.5341070000000001</v>
      </c>
      <c r="Z76" s="27">
        <v>1.5813830095620438</v>
      </c>
      <c r="AA76" s="25">
        <v>8050.0203879222281</v>
      </c>
      <c r="AB76" s="23">
        <v>17.758376841625253</v>
      </c>
      <c r="AC76" s="25">
        <v>7551.9182211567295</v>
      </c>
      <c r="AD76" s="25">
        <v>7559.9547062424972</v>
      </c>
      <c r="AE76" s="27">
        <v>6.4465660615965472</v>
      </c>
      <c r="AF76" s="25">
        <v>42.487443120078488</v>
      </c>
      <c r="AG76" s="25">
        <v>84575782651.580826</v>
      </c>
      <c r="AH76" s="28">
        <v>0.2</v>
      </c>
      <c r="AI76" s="23">
        <v>54.937736561770336</v>
      </c>
      <c r="AJ76" s="23">
        <v>45.062263438229664</v>
      </c>
      <c r="AK76" t="s">
        <v>75</v>
      </c>
      <c r="AL76" s="25">
        <v>0</v>
      </c>
      <c r="AM76" s="25">
        <v>1</v>
      </c>
      <c r="AN76" s="25">
        <v>20</v>
      </c>
      <c r="AO76" s="27">
        <v>0.52052513817689494</v>
      </c>
      <c r="AP76" s="27">
        <v>3.2003300135522452</v>
      </c>
      <c r="AQ76" s="25">
        <v>1264140980383.6299</v>
      </c>
      <c r="AR76" s="29">
        <f t="shared" si="19"/>
        <v>14.946843419603892</v>
      </c>
      <c r="AS76" s="25">
        <v>1232243916612.6699</v>
      </c>
      <c r="AT76" s="23">
        <f t="shared" si="20"/>
        <v>25.428678507592146</v>
      </c>
      <c r="AU76" s="25">
        <f t="shared" si="21"/>
        <v>9990.9110266620864</v>
      </c>
      <c r="AV76" s="25" t="s">
        <v>200</v>
      </c>
      <c r="AW76" s="30">
        <v>4971320000000</v>
      </c>
      <c r="AX76" s="30">
        <v>48919.798941967005</v>
      </c>
      <c r="AY76" s="25">
        <v>126529100</v>
      </c>
      <c r="AZ76" s="27">
        <v>2.7970848777210199E-2</v>
      </c>
      <c r="BA76" s="27">
        <v>2.03862836216945E-3</v>
      </c>
      <c r="BB76" s="28">
        <v>1.6748181165691052</v>
      </c>
      <c r="BC76">
        <v>2.3755989739569374</v>
      </c>
      <c r="BD76" s="28">
        <v>4.050417090526043</v>
      </c>
      <c r="BE76" s="23">
        <v>17.267689302287476</v>
      </c>
      <c r="BF76" s="26">
        <v>0.97236867177029285</v>
      </c>
      <c r="BG76">
        <f t="shared" si="18"/>
        <v>1.0219048070753822</v>
      </c>
      <c r="BH76" s="25">
        <v>86.056091067778794</v>
      </c>
      <c r="BI76">
        <v>69.578724959764344</v>
      </c>
      <c r="BJ76">
        <v>39.28</v>
      </c>
    </row>
    <row r="77" spans="1:62">
      <c r="A77" t="s">
        <v>350</v>
      </c>
      <c r="B77" t="s">
        <v>351</v>
      </c>
      <c r="C77" t="s">
        <v>352</v>
      </c>
      <c r="D77" s="23">
        <v>23.27</v>
      </c>
      <c r="E77" s="23">
        <v>76.73</v>
      </c>
      <c r="F77" s="23">
        <v>0</v>
      </c>
      <c r="G77" s="24" t="s">
        <v>86</v>
      </c>
      <c r="H77" t="s">
        <v>353</v>
      </c>
      <c r="I77" s="24" t="s">
        <v>88</v>
      </c>
      <c r="J77" s="24" t="s">
        <v>74</v>
      </c>
      <c r="K77" s="25">
        <v>13423611.358159199</v>
      </c>
      <c r="L77" s="26">
        <v>1.3482921381022177</v>
      </c>
      <c r="M77" s="25">
        <v>521414029.58448899</v>
      </c>
      <c r="N77" s="23">
        <v>52.371781186711125</v>
      </c>
      <c r="O77" s="25">
        <v>4</v>
      </c>
      <c r="P77" s="25">
        <v>11186353.995193711</v>
      </c>
      <c r="Q77" s="25">
        <v>2237257.3629655242</v>
      </c>
      <c r="R77" s="23">
        <v>1.1235779063717095</v>
      </c>
      <c r="S77" s="23">
        <v>0.22471423173051178</v>
      </c>
      <c r="T77" s="23">
        <v>83.333416744029492</v>
      </c>
      <c r="U77" s="23">
        <v>16.666583255970522</v>
      </c>
      <c r="V77" s="23">
        <v>15.365932273335776</v>
      </c>
      <c r="W77" s="25">
        <v>67490.65430994262</v>
      </c>
      <c r="X77" s="25">
        <v>667960809483.31262</v>
      </c>
      <c r="Y77" s="27">
        <v>0.2337911</v>
      </c>
      <c r="Z77" s="27">
        <v>1.6162909763456275</v>
      </c>
      <c r="AA77" s="25">
        <v>2476.022664625485</v>
      </c>
      <c r="AB77" s="23">
        <v>11.12194885337354</v>
      </c>
      <c r="AC77" s="25">
        <v>1171.5110667914555</v>
      </c>
      <c r="AD77" s="25">
        <v>1254.3104806073743</v>
      </c>
      <c r="AE77" s="27">
        <v>4.3415764229553879</v>
      </c>
      <c r="AF77" s="25">
        <v>38.531257716481626</v>
      </c>
      <c r="AG77" s="25">
        <v>753929686617.36169</v>
      </c>
      <c r="AH77" s="28">
        <v>0.20344311677020671</v>
      </c>
      <c r="AI77" s="23"/>
      <c r="AJ77" s="23"/>
      <c r="AK77" t="s">
        <v>122</v>
      </c>
      <c r="AL77" s="25">
        <v>5</v>
      </c>
      <c r="AM77" s="25">
        <v>0</v>
      </c>
      <c r="AN77" s="25">
        <v>7</v>
      </c>
      <c r="AO77" s="27">
        <v>2.2491830702949742</v>
      </c>
      <c r="AP77" s="27">
        <v>-1.8009472982788946E-2</v>
      </c>
      <c r="AQ77" s="25">
        <v>15543454210.4578</v>
      </c>
      <c r="AR77" s="29">
        <f t="shared" si="19"/>
        <v>2.0616583331790853E-2</v>
      </c>
      <c r="AS77" s="25">
        <v>14019407210.4578</v>
      </c>
      <c r="AT77" s="23">
        <f t="shared" si="20"/>
        <v>36.805534675682821</v>
      </c>
      <c r="AU77" s="25">
        <f t="shared" si="21"/>
        <v>1561.2130410922407</v>
      </c>
      <c r="AV77" s="25" t="s">
        <v>114</v>
      </c>
      <c r="AW77" s="30">
        <v>42231295775</v>
      </c>
      <c r="AX77" s="30">
        <v>3266.7469852931754</v>
      </c>
      <c r="AY77" s="25">
        <v>9956011</v>
      </c>
      <c r="AZ77" s="27">
        <v>0.72701361993600799</v>
      </c>
      <c r="BA77" s="27">
        <v>8.6995808457826702E-4</v>
      </c>
      <c r="BB77" s="28">
        <v>1.716732570959171</v>
      </c>
      <c r="BC77">
        <v>8.1769401626646037</v>
      </c>
      <c r="BD77" s="28">
        <v>9.8936727336237738</v>
      </c>
      <c r="BE77" s="23">
        <v>2.8874916277444567</v>
      </c>
      <c r="BF77" s="26">
        <v>0.25962101299077767</v>
      </c>
      <c r="BG77">
        <f t="shared" si="18"/>
        <v>0.45555322485359206</v>
      </c>
      <c r="BH77" s="25">
        <v>49.802498488035738</v>
      </c>
      <c r="BI77">
        <v>66.678285103227083</v>
      </c>
      <c r="BJ77">
        <v>28.963000000000001</v>
      </c>
    </row>
    <row r="78" spans="1:62">
      <c r="A78" t="s">
        <v>354</v>
      </c>
      <c r="B78" t="s">
        <v>355</v>
      </c>
      <c r="C78" t="s">
        <v>356</v>
      </c>
      <c r="D78" s="23">
        <v>0.16</v>
      </c>
      <c r="E78" s="23">
        <v>9.77</v>
      </c>
      <c r="F78" s="23">
        <v>90.08</v>
      </c>
      <c r="G78" s="24" t="s">
        <v>99</v>
      </c>
      <c r="H78" t="s">
        <v>289</v>
      </c>
      <c r="I78" s="24" t="s">
        <v>107</v>
      </c>
      <c r="J78" s="24" t="s">
        <v>68</v>
      </c>
      <c r="K78" s="25">
        <v>15027347385.8988</v>
      </c>
      <c r="L78" s="26">
        <v>822.22242815206562</v>
      </c>
      <c r="M78" s="25">
        <v>2514393843.72017</v>
      </c>
      <c r="N78" s="23">
        <v>137.57524587833643</v>
      </c>
      <c r="O78" s="25">
        <v>12</v>
      </c>
      <c r="P78" s="25">
        <v>12497368077.923803</v>
      </c>
      <c r="Q78" s="25">
        <v>2529979307.9750199</v>
      </c>
      <c r="R78" s="23">
        <v>683.79442243964797</v>
      </c>
      <c r="S78" s="23">
        <v>138.42800571241898</v>
      </c>
      <c r="T78" s="23">
        <v>83.164165684031033</v>
      </c>
      <c r="U78" s="23">
        <v>16.835834315968967</v>
      </c>
      <c r="V78" s="23">
        <v>17.769251966242447</v>
      </c>
      <c r="W78" s="25">
        <v>42930.501089286328</v>
      </c>
      <c r="X78" s="25">
        <v>761432014057.62439</v>
      </c>
      <c r="Y78" s="27">
        <v>-0.43160520000000002</v>
      </c>
      <c r="Z78" s="27">
        <v>1.3040183408901782</v>
      </c>
      <c r="AA78" s="25">
        <v>4442.1221987858153</v>
      </c>
      <c r="AB78" s="23">
        <v>23.31740468263763</v>
      </c>
      <c r="AC78" s="25">
        <v>2807.621021619474</v>
      </c>
      <c r="AD78" s="25">
        <v>2807.6210216383774</v>
      </c>
      <c r="AE78" s="27">
        <v>0.60979256253933689</v>
      </c>
      <c r="AF78" s="25">
        <v>65.097334675192329</v>
      </c>
      <c r="AG78" s="25">
        <v>104457626353.79597</v>
      </c>
      <c r="AH78" s="28">
        <v>0.52128749999805701</v>
      </c>
      <c r="AI78" s="23">
        <v>100</v>
      </c>
      <c r="AJ78" s="23">
        <v>0</v>
      </c>
      <c r="AK78" t="s">
        <v>69</v>
      </c>
      <c r="AL78" s="25">
        <v>3</v>
      </c>
      <c r="AM78" s="25">
        <v>0</v>
      </c>
      <c r="AN78" s="25">
        <v>4</v>
      </c>
      <c r="AO78" s="27">
        <v>0.11921714658558334</v>
      </c>
      <c r="AP78" s="27">
        <v>-2.5893625781913157</v>
      </c>
      <c r="AQ78" s="25">
        <v>30746770568.383499</v>
      </c>
      <c r="AR78" s="29">
        <f t="shared" si="19"/>
        <v>0.29434682408199453</v>
      </c>
      <c r="AS78" s="25">
        <v>18248787467.074501</v>
      </c>
      <c r="AT78" s="23">
        <f t="shared" si="20"/>
        <v>17.144402012034963</v>
      </c>
      <c r="AU78" s="25">
        <f t="shared" si="21"/>
        <v>1682.3118349079602</v>
      </c>
      <c r="AV78" s="25" t="s">
        <v>357</v>
      </c>
      <c r="AW78" s="30">
        <v>179340000000</v>
      </c>
      <c r="AX78" s="30">
        <v>11165.544358059864</v>
      </c>
      <c r="AY78" s="25">
        <v>18276499</v>
      </c>
      <c r="AZ78" s="27">
        <v>16.193459543383401</v>
      </c>
      <c r="BA78" s="27">
        <v>10.1915479765309</v>
      </c>
      <c r="BB78" s="28">
        <v>70.024413117485935</v>
      </c>
      <c r="BC78">
        <v>15.261945441377209</v>
      </c>
      <c r="BD78" s="28">
        <v>85.286358558863142</v>
      </c>
      <c r="BE78" s="23">
        <v>22.015880842574354</v>
      </c>
      <c r="BF78" s="26">
        <v>0.94418230254276958</v>
      </c>
      <c r="BG78">
        <f t="shared" si="18"/>
        <v>0.22510795657572383</v>
      </c>
      <c r="BH78" s="25">
        <v>37.960240587270448</v>
      </c>
      <c r="BI78">
        <v>68.985698680462477</v>
      </c>
      <c r="BJ78">
        <v>23.02</v>
      </c>
    </row>
    <row r="79" spans="1:62">
      <c r="A79" t="s">
        <v>358</v>
      </c>
      <c r="B79" t="s">
        <v>359</v>
      </c>
      <c r="C79" t="s">
        <v>360</v>
      </c>
      <c r="D79" s="23"/>
      <c r="E79" s="23"/>
      <c r="F79" s="23"/>
      <c r="G79" s="24"/>
      <c r="I79" s="24" t="s">
        <v>318</v>
      </c>
      <c r="J79" s="24" t="s">
        <v>74</v>
      </c>
      <c r="K79" s="25"/>
      <c r="L79" s="26"/>
      <c r="M79" s="25">
        <v>382427516.30879903</v>
      </c>
      <c r="N79" s="23">
        <v>7.4412360028883118</v>
      </c>
      <c r="O79" s="25"/>
      <c r="P79" s="25"/>
      <c r="Q79" s="25"/>
      <c r="R79" s="23"/>
      <c r="S79" s="23"/>
      <c r="T79" s="23"/>
      <c r="U79" s="23"/>
      <c r="V79" s="23"/>
      <c r="W79" s="23"/>
      <c r="X79" s="25"/>
      <c r="Y79" s="23"/>
      <c r="Z79" s="27"/>
      <c r="AA79" s="25"/>
      <c r="AB79" s="27"/>
      <c r="AC79" s="27"/>
      <c r="AD79" s="27"/>
      <c r="AE79" s="27"/>
      <c r="AF79" s="25"/>
      <c r="AG79" s="25"/>
      <c r="AH79" s="28"/>
      <c r="AI79" s="23"/>
      <c r="AJ79" s="23"/>
      <c r="AK79" t="s">
        <v>69</v>
      </c>
      <c r="AL79" s="25">
        <v>3</v>
      </c>
      <c r="AM79" s="25">
        <v>1</v>
      </c>
      <c r="AN79" s="25">
        <v>19</v>
      </c>
      <c r="AO79" s="27">
        <v>1.8495661807069999</v>
      </c>
      <c r="AP79" s="27">
        <v>1.8495661807069999</v>
      </c>
      <c r="AQ79" s="25">
        <v>7353448764.2093</v>
      </c>
      <c r="AR79" s="29" t="e">
        <f t="shared" si="19"/>
        <v>#DIV/0!</v>
      </c>
      <c r="AS79" s="25">
        <v>7352670864.2093</v>
      </c>
      <c r="AT79" s="23">
        <f t="shared" si="20"/>
        <v>8.3649119586868377</v>
      </c>
      <c r="AU79" s="25">
        <f t="shared" si="21"/>
        <v>143.08266365813756</v>
      </c>
      <c r="AV79" s="25" t="s">
        <v>89</v>
      </c>
      <c r="AW79" s="30">
        <v>87908262520</v>
      </c>
      <c r="AX79" s="30">
        <v>1202.1330227673102</v>
      </c>
      <c r="AY79" s="25">
        <v>51393010</v>
      </c>
      <c r="AZ79" s="27">
        <v>2.4753755405443401</v>
      </c>
      <c r="BA79" s="27">
        <v>0</v>
      </c>
      <c r="BB79" s="28">
        <v>0.89666696152605663</v>
      </c>
      <c r="BC79">
        <v>5.37832258732944</v>
      </c>
      <c r="BD79" s="28">
        <v>6.2749895488554968</v>
      </c>
      <c r="BE79" s="23">
        <v>3.6207859143564183</v>
      </c>
      <c r="BF79" s="27"/>
      <c r="BH79" s="25">
        <v>24.705083821593739</v>
      </c>
      <c r="BI79">
        <v>53.477002698136651</v>
      </c>
      <c r="BJ79">
        <v>28.597999999999999</v>
      </c>
    </row>
    <row r="80" spans="1:62">
      <c r="A80" t="s">
        <v>361</v>
      </c>
      <c r="B80" t="s">
        <v>362</v>
      </c>
      <c r="C80" t="s">
        <v>363</v>
      </c>
      <c r="D80" s="23">
        <v>86.08</v>
      </c>
      <c r="E80" s="23">
        <v>1.86</v>
      </c>
      <c r="F80" s="23">
        <v>12.05</v>
      </c>
      <c r="G80" s="24" t="s">
        <v>65</v>
      </c>
      <c r="H80" t="s">
        <v>364</v>
      </c>
      <c r="I80" s="24" t="s">
        <v>81</v>
      </c>
      <c r="J80" s="24" t="s">
        <v>139</v>
      </c>
      <c r="K80" s="25">
        <v>20949701689.3577</v>
      </c>
      <c r="L80" s="26">
        <v>405.7247569249526</v>
      </c>
      <c r="M80" s="25">
        <v>36646886214.288696</v>
      </c>
      <c r="N80" s="23">
        <v>709.72604869604402</v>
      </c>
      <c r="O80" s="25">
        <v>26</v>
      </c>
      <c r="P80" s="25">
        <v>19644137414.633507</v>
      </c>
      <c r="Q80" s="25">
        <v>1305564274.7241814</v>
      </c>
      <c r="R80" s="23">
        <v>380.4403993781595</v>
      </c>
      <c r="S80" s="23">
        <v>25.284357546792862</v>
      </c>
      <c r="T80" s="23">
        <v>93.768100882374853</v>
      </c>
      <c r="U80" s="23">
        <v>6.2318991176251428</v>
      </c>
      <c r="V80" s="23">
        <v>17.214379561941762</v>
      </c>
      <c r="W80" s="25">
        <v>56032.720695157586</v>
      </c>
      <c r="X80" s="25">
        <v>16544627904826.764</v>
      </c>
      <c r="Y80" s="27">
        <v>1.23655</v>
      </c>
      <c r="Z80" s="27">
        <v>1.4366386593390761</v>
      </c>
      <c r="AA80" s="25">
        <v>10102.438888421011</v>
      </c>
      <c r="AB80" s="23">
        <v>20.275948961895679</v>
      </c>
      <c r="AC80" s="25">
        <v>290894.46299458243</v>
      </c>
      <c r="AD80" s="25">
        <v>294919.82204542862</v>
      </c>
      <c r="AE80" s="27">
        <v>0.84147796985023993</v>
      </c>
      <c r="AF80" s="25">
        <v>96.174684521863142</v>
      </c>
      <c r="AG80" s="25">
        <v>539380920648.90063</v>
      </c>
      <c r="AH80" s="28">
        <v>0.5</v>
      </c>
      <c r="AI80" s="23">
        <v>93.541678999755234</v>
      </c>
      <c r="AJ80" s="23">
        <v>6.4583210002447675</v>
      </c>
      <c r="AK80" t="s">
        <v>94</v>
      </c>
      <c r="AL80" s="25">
        <v>2</v>
      </c>
      <c r="AM80" s="25">
        <v>1</v>
      </c>
      <c r="AN80" s="25">
        <v>18</v>
      </c>
      <c r="AO80" s="27">
        <v>0.89410201848609949</v>
      </c>
      <c r="AP80" s="27">
        <v>2.3601235410100019</v>
      </c>
      <c r="AQ80" s="25">
        <v>388804901513.92401</v>
      </c>
      <c r="AR80" s="29">
        <f t="shared" si="19"/>
        <v>0.72083547383576974</v>
      </c>
      <c r="AS80" s="25">
        <v>384453153318.38397</v>
      </c>
      <c r="AT80" s="23">
        <f t="shared" si="20"/>
        <v>24.008898341006287</v>
      </c>
      <c r="AU80" s="25">
        <f t="shared" si="21"/>
        <v>7529.833908713922</v>
      </c>
      <c r="AV80" s="25" t="s">
        <v>200</v>
      </c>
      <c r="AW80" s="30">
        <v>1619420000000</v>
      </c>
      <c r="AX80" s="30">
        <v>26761.941380805547</v>
      </c>
      <c r="AY80" s="25">
        <v>51635256</v>
      </c>
      <c r="AZ80" s="27">
        <v>3.43924597878741E-2</v>
      </c>
      <c r="BA80" s="27">
        <v>2.3147248677291301E-3</v>
      </c>
      <c r="BB80" s="28">
        <v>7.7657597173701607</v>
      </c>
      <c r="BC80">
        <v>2.0265184037771884</v>
      </c>
      <c r="BD80" s="28">
        <v>9.7922781211473495</v>
      </c>
      <c r="BE80" s="23">
        <v>36.346865381632597</v>
      </c>
      <c r="BF80" s="26">
        <v>1.7926098280252518</v>
      </c>
      <c r="BG80">
        <f>SUM(AN80/V80)</f>
        <v>1.0456374529927945</v>
      </c>
      <c r="BH80" s="25">
        <v>67.335132732289651</v>
      </c>
      <c r="BI80">
        <v>74.259293070818345</v>
      </c>
      <c r="BJ80">
        <v>32.924807433991113</v>
      </c>
    </row>
    <row r="81" spans="1:62">
      <c r="A81" t="s">
        <v>365</v>
      </c>
      <c r="B81" t="s">
        <v>366</v>
      </c>
      <c r="C81" t="s">
        <v>367</v>
      </c>
      <c r="D81" s="23">
        <v>40.57</v>
      </c>
      <c r="E81" s="23">
        <v>1.93</v>
      </c>
      <c r="F81" s="23">
        <v>57.49</v>
      </c>
      <c r="G81" s="24" t="s">
        <v>99</v>
      </c>
      <c r="H81" t="s">
        <v>223</v>
      </c>
      <c r="I81" s="24" t="s">
        <v>101</v>
      </c>
      <c r="J81" s="24" t="s">
        <v>68</v>
      </c>
      <c r="K81" s="25">
        <v>65339714204.505997</v>
      </c>
      <c r="L81" s="26">
        <v>15792.804986165162</v>
      </c>
      <c r="M81" s="25">
        <v>1258677264.5336299</v>
      </c>
      <c r="N81" s="23">
        <v>304.22607171319083</v>
      </c>
      <c r="O81" s="25">
        <v>33</v>
      </c>
      <c r="P81" s="25">
        <v>63986822777.913345</v>
      </c>
      <c r="Q81" s="25">
        <v>1352891426.592473</v>
      </c>
      <c r="R81" s="23">
        <v>15465.807068776672</v>
      </c>
      <c r="S81" s="23">
        <v>326.99791738844573</v>
      </c>
      <c r="T81" s="23">
        <v>97.929450039591416</v>
      </c>
      <c r="U81" s="23">
        <v>2.0705499604085777</v>
      </c>
      <c r="V81" s="23">
        <v>19.05248505928602</v>
      </c>
      <c r="W81" s="25">
        <v>43369.183743569658</v>
      </c>
      <c r="X81" s="25">
        <v>2373979360056.8247</v>
      </c>
      <c r="Y81" s="27">
        <v>0.21074960000000001</v>
      </c>
      <c r="Z81" s="27">
        <v>1.2237657134502296</v>
      </c>
      <c r="AA81" s="25">
        <v>4207.6854592740183</v>
      </c>
      <c r="AB81" s="23">
        <v>16.692330323071225</v>
      </c>
      <c r="AC81" s="25">
        <v>26200.306205366003</v>
      </c>
      <c r="AD81" s="25">
        <v>26272.259622145768</v>
      </c>
      <c r="AE81" s="27">
        <v>0.31310965769144494</v>
      </c>
      <c r="AF81" s="25">
        <v>91.240273122905947</v>
      </c>
      <c r="AG81" s="25">
        <v>152781165616.74478</v>
      </c>
      <c r="AH81" s="28">
        <v>0.9781879848855175</v>
      </c>
      <c r="AI81" s="23">
        <v>99.603268899973642</v>
      </c>
      <c r="AJ81" s="23">
        <v>0.39673110002635137</v>
      </c>
      <c r="AK81" t="s">
        <v>122</v>
      </c>
      <c r="AL81" s="25">
        <v>5</v>
      </c>
      <c r="AM81" s="25">
        <v>0</v>
      </c>
      <c r="AN81" s="25">
        <v>3</v>
      </c>
      <c r="AO81" s="27">
        <v>-1.5199625623274563E-2</v>
      </c>
      <c r="AP81" s="27">
        <v>2.1129527300193742</v>
      </c>
      <c r="AQ81" s="25">
        <v>36889754716.862503</v>
      </c>
      <c r="AR81" s="29">
        <f t="shared" si="19"/>
        <v>0.24145485844375175</v>
      </c>
      <c r="AS81" s="25">
        <v>33598589466.862499</v>
      </c>
      <c r="AT81" s="23">
        <f t="shared" si="20"/>
        <v>26.228984120916138</v>
      </c>
      <c r="AU81" s="25">
        <f t="shared" si="21"/>
        <v>8916.3644090548969</v>
      </c>
      <c r="AV81" s="25" t="s">
        <v>114</v>
      </c>
      <c r="AW81" s="30">
        <v>140645000000</v>
      </c>
      <c r="AX81" s="30">
        <v>33112.130407242126</v>
      </c>
      <c r="AY81" s="25">
        <v>4137309</v>
      </c>
      <c r="AZ81" s="27">
        <v>37.13877149476</v>
      </c>
      <c r="BA81" s="27">
        <v>36.611575484950301</v>
      </c>
      <c r="BB81" s="28">
        <v>90.902086709006227</v>
      </c>
      <c r="BC81">
        <v>0.16060543746392913</v>
      </c>
      <c r="BD81" s="28">
        <v>91.062692146470155</v>
      </c>
      <c r="BE81" s="23">
        <v>4.1219083028552355</v>
      </c>
      <c r="BF81" s="26">
        <v>0.24693426400495799</v>
      </c>
      <c r="BG81">
        <f>SUM(AN81/V81)</f>
        <v>0.15745977444227546</v>
      </c>
      <c r="BH81" s="25">
        <v>41.3</v>
      </c>
      <c r="BI81">
        <v>65.127210000152672</v>
      </c>
      <c r="BJ81">
        <v>53.591999999999999</v>
      </c>
    </row>
    <row r="82" spans="1:62">
      <c r="A82" t="s">
        <v>368</v>
      </c>
      <c r="B82" t="s">
        <v>369</v>
      </c>
      <c r="C82" t="s">
        <v>370</v>
      </c>
      <c r="D82" s="23">
        <v>100</v>
      </c>
      <c r="E82" s="23">
        <v>0</v>
      </c>
      <c r="F82" s="23">
        <v>0</v>
      </c>
      <c r="G82" s="24" t="s">
        <v>65</v>
      </c>
      <c r="H82" t="s">
        <v>66</v>
      </c>
      <c r="I82" s="24" t="s">
        <v>67</v>
      </c>
      <c r="J82" s="24" t="s">
        <v>74</v>
      </c>
      <c r="K82" s="25">
        <v>250007.243725398</v>
      </c>
      <c r="L82" s="26">
        <v>3.9584414282497545E-2</v>
      </c>
      <c r="M82" s="25">
        <v>3275730</v>
      </c>
      <c r="N82" s="23">
        <v>0.51865638557269067</v>
      </c>
      <c r="O82" s="25">
        <v>1</v>
      </c>
      <c r="P82" s="25">
        <v>0</v>
      </c>
      <c r="Q82" s="25">
        <v>250007.243725398</v>
      </c>
      <c r="R82" s="23">
        <v>0</v>
      </c>
      <c r="S82" s="23">
        <v>3.9584414282497545E-2</v>
      </c>
      <c r="T82" s="23">
        <v>0</v>
      </c>
      <c r="U82" s="23">
        <v>100.00000000000001</v>
      </c>
      <c r="V82" s="23">
        <v>0</v>
      </c>
      <c r="W82" s="25">
        <v>23338.963458071827</v>
      </c>
      <c r="X82" s="25">
        <v>786521831571.95728</v>
      </c>
      <c r="Y82" s="27">
        <v>-0.90768210000000005</v>
      </c>
      <c r="Z82" s="27">
        <v>0.32349820000000001</v>
      </c>
      <c r="AA82" s="25">
        <v>3253.1841714425359</v>
      </c>
      <c r="AB82" s="23">
        <v>0.61269529168065406</v>
      </c>
      <c r="AC82" s="25">
        <v>909.00088616073458</v>
      </c>
      <c r="AD82" s="25">
        <v>909</v>
      </c>
      <c r="AE82" s="27">
        <v>23.758154207562701</v>
      </c>
      <c r="AF82" s="25">
        <v>5.8</v>
      </c>
      <c r="AG82" s="25">
        <v>509457096430.15601</v>
      </c>
      <c r="AH82" s="28">
        <v>0.18181818181818182</v>
      </c>
      <c r="AI82" s="23"/>
      <c r="AJ82" s="23"/>
      <c r="AK82" t="s">
        <v>108</v>
      </c>
      <c r="AL82" s="25">
        <v>1</v>
      </c>
      <c r="AM82" s="25">
        <v>1</v>
      </c>
      <c r="AN82" s="25">
        <v>18</v>
      </c>
      <c r="AO82" s="27">
        <v>1.7821019621646081</v>
      </c>
      <c r="AP82" s="27">
        <v>6.1223279790663769E-2</v>
      </c>
      <c r="AQ82" s="25">
        <v>2177013757.29635</v>
      </c>
      <c r="AR82" s="29">
        <f t="shared" si="19"/>
        <v>4.2732033228136757E-3</v>
      </c>
      <c r="AS82" s="25">
        <v>1887400996.09235</v>
      </c>
      <c r="AT82" s="23">
        <f t="shared" si="20"/>
        <v>26.900503030980566</v>
      </c>
      <c r="AU82" s="25">
        <f t="shared" si="21"/>
        <v>344.69327041647136</v>
      </c>
      <c r="AV82" s="25" t="s">
        <v>357</v>
      </c>
      <c r="AW82" s="30">
        <v>8092836609</v>
      </c>
      <c r="AX82" s="30">
        <v>1087.2040615198086</v>
      </c>
      <c r="AY82" s="25">
        <v>6315800</v>
      </c>
      <c r="AZ82" s="27">
        <v>8.4536414451822104</v>
      </c>
      <c r="BA82" s="27">
        <v>0.103369334052779</v>
      </c>
      <c r="BB82" s="28">
        <v>11.96806065591116</v>
      </c>
      <c r="BC82">
        <v>20.556165386605741</v>
      </c>
      <c r="BD82" s="28">
        <v>32.524226042516901</v>
      </c>
      <c r="BE82" s="23">
        <v>8.0516861065406875</v>
      </c>
      <c r="BF82" s="26">
        <v>13.141419912750605</v>
      </c>
      <c r="BH82" s="25">
        <v>30.330042056048914</v>
      </c>
      <c r="BI82">
        <v>61.126115774695705</v>
      </c>
      <c r="BJ82">
        <v>39.094000000000001</v>
      </c>
    </row>
    <row r="83" spans="1:62">
      <c r="A83" t="s">
        <v>371</v>
      </c>
      <c r="B83" t="s">
        <v>372</v>
      </c>
      <c r="C83" t="s">
        <v>373</v>
      </c>
      <c r="D83" s="23">
        <v>0</v>
      </c>
      <c r="E83" s="23">
        <v>0</v>
      </c>
      <c r="F83" s="23">
        <v>100</v>
      </c>
      <c r="G83" s="24" t="s">
        <v>99</v>
      </c>
      <c r="H83" t="s">
        <v>262</v>
      </c>
      <c r="I83" s="24" t="s">
        <v>107</v>
      </c>
      <c r="J83" s="24" t="s">
        <v>74</v>
      </c>
      <c r="K83" s="25">
        <v>125150336</v>
      </c>
      <c r="L83" s="26">
        <v>64.961125166230474</v>
      </c>
      <c r="M83" s="25">
        <v>749684315.98963201</v>
      </c>
      <c r="N83" s="23">
        <v>389.13468587221666</v>
      </c>
      <c r="O83" s="25">
        <v>2</v>
      </c>
      <c r="P83" s="25">
        <v>125150336</v>
      </c>
      <c r="Q83" s="25">
        <v>0</v>
      </c>
      <c r="R83" s="23">
        <v>64.961125166230474</v>
      </c>
      <c r="S83" s="23">
        <v>0</v>
      </c>
      <c r="T83" s="23">
        <v>99.999999999999986</v>
      </c>
      <c r="U83" s="23">
        <v>0</v>
      </c>
      <c r="V83" s="23">
        <v>19.701060251248546</v>
      </c>
      <c r="W83" s="25">
        <v>20382.929424915626</v>
      </c>
      <c r="X83" s="25">
        <v>46644054298.864204</v>
      </c>
      <c r="Y83" s="27">
        <v>0.95698559999999999</v>
      </c>
      <c r="Z83" s="27">
        <v>1.1081332575657488</v>
      </c>
      <c r="AA83" s="25">
        <v>267.57961427856816</v>
      </c>
      <c r="AB83" s="23">
        <v>13.524061121849989</v>
      </c>
      <c r="AC83" s="25">
        <v>67.846651054936046</v>
      </c>
      <c r="AD83" s="25">
        <v>67.846651054936046</v>
      </c>
      <c r="AE83" s="27">
        <v>0.54220279206662458</v>
      </c>
      <c r="AF83" s="25">
        <v>32.814352140452904</v>
      </c>
      <c r="AG83" s="25">
        <v>3222638073.8436251</v>
      </c>
      <c r="AH83" s="28">
        <v>0.53720477428097591</v>
      </c>
      <c r="AI83" s="23"/>
      <c r="AJ83" s="23"/>
      <c r="AK83" t="s">
        <v>75</v>
      </c>
      <c r="AL83" s="25">
        <v>0</v>
      </c>
      <c r="AM83" s="25">
        <v>1</v>
      </c>
      <c r="AN83" s="25">
        <v>18</v>
      </c>
      <c r="AO83" s="27">
        <v>1.299028197890439</v>
      </c>
      <c r="AP83" s="27">
        <v>-0.98725524950645138</v>
      </c>
      <c r="AQ83" s="25">
        <v>4613455660.7703695</v>
      </c>
      <c r="AR83" s="29">
        <f t="shared" si="19"/>
        <v>1.431577345968585</v>
      </c>
      <c r="AS83" s="25">
        <v>4337301160.7703695</v>
      </c>
      <c r="AT83" s="23">
        <f t="shared" si="20"/>
        <v>13.407611187407953</v>
      </c>
      <c r="AU83" s="25">
        <f t="shared" si="21"/>
        <v>2394.6821095882515</v>
      </c>
      <c r="AV83" s="25" t="s">
        <v>239</v>
      </c>
      <c r="AW83" s="30">
        <v>34409229178</v>
      </c>
      <c r="AX83" s="30">
        <v>16268.953224235611</v>
      </c>
      <c r="AY83" s="25">
        <v>1926542</v>
      </c>
      <c r="AZ83" s="27">
        <v>0.86084960866158</v>
      </c>
      <c r="BA83" s="27">
        <v>0</v>
      </c>
      <c r="BB83" s="28">
        <v>5.2834743761465024</v>
      </c>
      <c r="BC83">
        <v>1.9631082044257036</v>
      </c>
      <c r="BD83" s="28">
        <v>7.2465825805722055</v>
      </c>
      <c r="BE83" s="23">
        <v>20.2847739629069</v>
      </c>
      <c r="BF83" s="26">
        <v>1.4999025647801936</v>
      </c>
      <c r="BG83">
        <f>SUM(AN83/V83)</f>
        <v>0.91365641089591909</v>
      </c>
      <c r="BH83" s="25">
        <v>67.3</v>
      </c>
      <c r="BI83">
        <v>74.754866177491323</v>
      </c>
      <c r="BJ83">
        <v>37.716999999999999</v>
      </c>
    </row>
    <row r="84" spans="1:62">
      <c r="A84" t="s">
        <v>374</v>
      </c>
      <c r="B84" t="s">
        <v>375</v>
      </c>
      <c r="C84" t="s">
        <v>376</v>
      </c>
      <c r="D84" s="23">
        <v>100</v>
      </c>
      <c r="E84" s="23">
        <v>0</v>
      </c>
      <c r="F84" s="23">
        <v>0</v>
      </c>
      <c r="G84" s="24" t="s">
        <v>65</v>
      </c>
      <c r="H84" t="s">
        <v>66</v>
      </c>
      <c r="I84" s="24" t="s">
        <v>67</v>
      </c>
      <c r="J84" s="24" t="s">
        <v>74</v>
      </c>
      <c r="K84" s="25">
        <v>980789.04048914497</v>
      </c>
      <c r="L84" s="26">
        <v>0.14320335534250192</v>
      </c>
      <c r="M84" s="25">
        <v>185433579.25249699</v>
      </c>
      <c r="N84" s="23">
        <v>27.074844483257881</v>
      </c>
      <c r="O84" s="25">
        <v>2</v>
      </c>
      <c r="P84" s="25">
        <v>0</v>
      </c>
      <c r="Q84" s="25">
        <v>980789.04048914497</v>
      </c>
      <c r="R84" s="23">
        <v>0</v>
      </c>
      <c r="S84" s="23">
        <v>0.14320335534250192</v>
      </c>
      <c r="T84" s="23">
        <v>0</v>
      </c>
      <c r="U84" s="23">
        <v>100</v>
      </c>
      <c r="V84" s="23">
        <v>0.19490268793927951</v>
      </c>
      <c r="W84" s="25">
        <v>24031.221597184507</v>
      </c>
      <c r="X84" s="25">
        <v>744560813450.85632</v>
      </c>
      <c r="Y84" s="27">
        <v>-0.7644128</v>
      </c>
      <c r="Z84" s="27">
        <v>0.29677677621963761</v>
      </c>
      <c r="AA84" s="25">
        <v>1484.0097366946381</v>
      </c>
      <c r="AB84" s="23">
        <v>0.84068029841206693</v>
      </c>
      <c r="AC84" s="25">
        <v>850.00949064258054</v>
      </c>
      <c r="AD84" s="25">
        <v>850.00945555230521</v>
      </c>
      <c r="AE84" s="27">
        <v>24.627460263529667</v>
      </c>
      <c r="AF84" s="25">
        <v>6.1118442878292232</v>
      </c>
      <c r="AG84" s="25">
        <v>478755549320.17029</v>
      </c>
      <c r="AH84" s="28">
        <v>0.18181818181818182</v>
      </c>
      <c r="AI84" s="23"/>
      <c r="AJ84" s="23"/>
      <c r="AK84" t="s">
        <v>69</v>
      </c>
      <c r="AL84" s="25">
        <v>3</v>
      </c>
      <c r="AM84" s="25">
        <v>0</v>
      </c>
      <c r="AN84" s="25">
        <v>16</v>
      </c>
      <c r="AO84" s="27">
        <v>4.647116274038142</v>
      </c>
      <c r="AP84" s="27">
        <v>2.2128070614871067</v>
      </c>
      <c r="AQ84" s="25">
        <v>55411532096.330399</v>
      </c>
      <c r="AR84" s="29">
        <f t="shared" si="19"/>
        <v>0.11574076201312843</v>
      </c>
      <c r="AS84" s="25">
        <v>43455209096.330399</v>
      </c>
      <c r="AT84" s="23">
        <f t="shared" si="20"/>
        <v>97.83255338534164</v>
      </c>
      <c r="AU84" s="25">
        <f t="shared" si="21"/>
        <v>8090.5444425702426</v>
      </c>
      <c r="AV84" s="25" t="s">
        <v>114</v>
      </c>
      <c r="AW84" s="30">
        <v>56639155556</v>
      </c>
      <c r="AX84" s="30">
        <v>6249.7666545592365</v>
      </c>
      <c r="AY84" s="25">
        <v>6848925</v>
      </c>
      <c r="AZ84" s="27">
        <v>1.22793373271101E-3</v>
      </c>
      <c r="BA84" s="27">
        <v>0</v>
      </c>
      <c r="BB84" s="28">
        <v>0.90034051698190554</v>
      </c>
      <c r="BC84">
        <v>3.2620867486461336</v>
      </c>
      <c r="BD84" s="28">
        <v>4.1624272656280388</v>
      </c>
      <c r="BE84" s="23">
        <v>2.3537902084911697</v>
      </c>
      <c r="BF84" s="26">
        <v>2.7998636496384721</v>
      </c>
      <c r="BG84">
        <f>SUM(AN84/V84)</f>
        <v>82.092249056024727</v>
      </c>
      <c r="BH84" s="25">
        <v>23.339457025436666</v>
      </c>
      <c r="BI84">
        <v>53.256329471117589</v>
      </c>
      <c r="BJ84">
        <v>28.474</v>
      </c>
    </row>
    <row r="85" spans="1:62">
      <c r="A85" t="s">
        <v>377</v>
      </c>
      <c r="B85" t="s">
        <v>378</v>
      </c>
      <c r="C85" t="s">
        <v>379</v>
      </c>
      <c r="D85" s="23">
        <v>100</v>
      </c>
      <c r="E85" s="23">
        <v>0</v>
      </c>
      <c r="F85" s="23">
        <v>0</v>
      </c>
      <c r="G85" s="24" t="s">
        <v>65</v>
      </c>
      <c r="H85" t="s">
        <v>66</v>
      </c>
      <c r="I85" s="24" t="s">
        <v>67</v>
      </c>
      <c r="J85" s="24" t="s">
        <v>68</v>
      </c>
      <c r="K85" s="25">
        <v>130584.001945853</v>
      </c>
      <c r="L85" s="26">
        <v>6.1942991210158095E-2</v>
      </c>
      <c r="M85" s="25">
        <v>0</v>
      </c>
      <c r="N85" s="23">
        <v>0</v>
      </c>
      <c r="O85" s="25">
        <v>1</v>
      </c>
      <c r="P85" s="25">
        <v>130584.001945853</v>
      </c>
      <c r="Q85" s="25">
        <v>0</v>
      </c>
      <c r="R85" s="23">
        <v>6.1942991210158095E-2</v>
      </c>
      <c r="S85" s="23">
        <v>0</v>
      </c>
      <c r="T85" s="23">
        <v>100</v>
      </c>
      <c r="U85" s="23">
        <v>0</v>
      </c>
      <c r="V85" s="23">
        <v>19.000000283122027</v>
      </c>
      <c r="W85" s="25">
        <v>1710.5100969940536</v>
      </c>
      <c r="X85" s="25">
        <v>87908262519.916367</v>
      </c>
      <c r="Y85" s="27">
        <v>-0.33666040000000003</v>
      </c>
      <c r="Z85" s="27">
        <v>-0.4108523</v>
      </c>
      <c r="AA85" s="25">
        <v>3273.7640487828794</v>
      </c>
      <c r="AB85" s="23">
        <v>3.6207859143564183</v>
      </c>
      <c r="AC85" s="25">
        <v>135.00000201165653</v>
      </c>
      <c r="AD85" s="25">
        <v>135</v>
      </c>
      <c r="AE85" s="27">
        <v>2.4753755405443401</v>
      </c>
      <c r="AF85" s="25">
        <v>52.7</v>
      </c>
      <c r="AG85" s="25">
        <v>7353448764.2093</v>
      </c>
      <c r="AH85" s="28">
        <v>0.36102724904955241</v>
      </c>
      <c r="AI85" s="23"/>
      <c r="AJ85" s="23"/>
      <c r="AK85" t="s">
        <v>75</v>
      </c>
      <c r="AL85" s="25">
        <v>0</v>
      </c>
      <c r="AM85" s="25">
        <v>1</v>
      </c>
      <c r="AN85" s="25">
        <v>18</v>
      </c>
      <c r="AO85" s="27">
        <v>1.4453582342920253</v>
      </c>
      <c r="AP85" s="27">
        <v>1.4360238122223916</v>
      </c>
      <c r="AQ85" s="25">
        <v>657668309.28207898</v>
      </c>
      <c r="AR85" s="29">
        <f t="shared" si="19"/>
        <v>8.943671607301891E-2</v>
      </c>
      <c r="AS85" s="25">
        <v>657668309.28207898</v>
      </c>
      <c r="AT85" s="23">
        <f t="shared" si="20"/>
        <v>24.013129997216929</v>
      </c>
      <c r="AU85" s="25">
        <f t="shared" si="21"/>
        <v>311.96732902971871</v>
      </c>
      <c r="AV85" s="25" t="s">
        <v>89</v>
      </c>
      <c r="AW85" s="30">
        <v>2738786278</v>
      </c>
      <c r="AX85" s="30">
        <v>1411.6764965870111</v>
      </c>
      <c r="AY85" s="25">
        <v>2108132</v>
      </c>
      <c r="AZ85" s="27">
        <v>5.8913739656049602</v>
      </c>
      <c r="BA85" s="27">
        <v>0</v>
      </c>
      <c r="BB85" s="28">
        <v>8.4113391536771734E-2</v>
      </c>
      <c r="BC85">
        <v>0.37785557952465926</v>
      </c>
      <c r="BD85" s="28">
        <v>0.46196897106143098</v>
      </c>
      <c r="BE85" s="23">
        <v>0.20855530538443906</v>
      </c>
      <c r="BF85" s="26">
        <v>5.7599457774489556E-2</v>
      </c>
      <c r="BG85">
        <f>SUM(AN85/V85)</f>
        <v>0.94736840693574398</v>
      </c>
      <c r="BH85" s="25">
        <v>39.6</v>
      </c>
      <c r="BI85">
        <v>53.874843870731411</v>
      </c>
      <c r="BJ85">
        <v>59.326999999999998</v>
      </c>
    </row>
    <row r="86" spans="1:62">
      <c r="A86" t="s">
        <v>380</v>
      </c>
      <c r="B86" t="s">
        <v>381</v>
      </c>
      <c r="C86" t="s">
        <v>382</v>
      </c>
      <c r="D86" s="23">
        <v>100</v>
      </c>
      <c r="E86" s="23">
        <v>0</v>
      </c>
      <c r="F86" s="23">
        <v>0</v>
      </c>
      <c r="G86" s="24" t="s">
        <v>65</v>
      </c>
      <c r="H86" t="s">
        <v>66</v>
      </c>
      <c r="I86" s="24" t="s">
        <v>67</v>
      </c>
      <c r="J86" s="24" t="s">
        <v>68</v>
      </c>
      <c r="K86" s="25">
        <v>81615</v>
      </c>
      <c r="L86" s="26">
        <v>1.6936167157469314E-2</v>
      </c>
      <c r="M86" s="25">
        <v>0</v>
      </c>
      <c r="N86" s="23">
        <v>0</v>
      </c>
      <c r="O86" s="25">
        <v>1</v>
      </c>
      <c r="P86" s="25">
        <v>81615</v>
      </c>
      <c r="Q86" s="25">
        <v>0</v>
      </c>
      <c r="R86" s="23">
        <v>1.6936167157469314E-2</v>
      </c>
      <c r="S86" s="23">
        <v>0</v>
      </c>
      <c r="T86" s="23">
        <v>100</v>
      </c>
      <c r="U86" s="23">
        <v>0</v>
      </c>
      <c r="V86" s="23">
        <v>19</v>
      </c>
      <c r="W86" s="25">
        <v>1710.5100969940536</v>
      </c>
      <c r="X86" s="25">
        <v>87908262519.916367</v>
      </c>
      <c r="Y86" s="27">
        <v>-0.98905240000000005</v>
      </c>
      <c r="Z86" s="27">
        <v>-0.4108523</v>
      </c>
      <c r="AA86" s="25">
        <v>5355.9250000000002</v>
      </c>
      <c r="AB86" s="23">
        <v>3.6207859143564183</v>
      </c>
      <c r="AC86" s="25">
        <v>135</v>
      </c>
      <c r="AD86" s="25">
        <v>135</v>
      </c>
      <c r="AE86" s="27">
        <v>2.4753755405443401</v>
      </c>
      <c r="AF86" s="25">
        <v>52.7</v>
      </c>
      <c r="AG86" s="25">
        <v>7353448764.2093</v>
      </c>
      <c r="AH86" s="28">
        <v>0.36150825512886714</v>
      </c>
      <c r="AI86" s="23"/>
      <c r="AJ86" s="23"/>
      <c r="AK86" t="s">
        <v>94</v>
      </c>
      <c r="AL86" s="25">
        <v>2</v>
      </c>
      <c r="AM86" s="25">
        <v>1</v>
      </c>
      <c r="AN86" s="25">
        <v>17</v>
      </c>
      <c r="AO86" s="27">
        <v>3.9561812142552997</v>
      </c>
      <c r="AP86" s="27">
        <v>3.7438725490196072</v>
      </c>
      <c r="AQ86" s="25">
        <v>600732858.55403399</v>
      </c>
      <c r="AR86" s="29">
        <f t="shared" si="19"/>
        <v>8.1694029266637505E-2</v>
      </c>
      <c r="AS86" s="25">
        <v>600732858.55403399</v>
      </c>
      <c r="AT86" s="23">
        <f t="shared" si="20"/>
        <v>18.404805715503493</v>
      </c>
      <c r="AU86" s="25">
        <f t="shared" si="21"/>
        <v>124.65983102928982</v>
      </c>
      <c r="AV86" s="25" t="s">
        <v>89</v>
      </c>
      <c r="AW86" s="30">
        <v>3264000000</v>
      </c>
      <c r="AX86" s="30">
        <v>541.27132414014159</v>
      </c>
      <c r="AY86" s="25">
        <v>4818977</v>
      </c>
      <c r="AZ86" s="27">
        <v>25.204099690317999</v>
      </c>
      <c r="BA86" s="27">
        <v>0</v>
      </c>
      <c r="BB86" s="28"/>
      <c r="BD86" s="28"/>
      <c r="BF86" s="26"/>
      <c r="BG86">
        <f>SUM(AN86/V86)</f>
        <v>0.89473684210526316</v>
      </c>
      <c r="BH86" s="25">
        <v>31.386509257427662</v>
      </c>
      <c r="BI86">
        <v>49.117735882244943</v>
      </c>
      <c r="BJ86">
        <v>44.493000000000002</v>
      </c>
    </row>
    <row r="87" spans="1:62">
      <c r="A87" t="s">
        <v>383</v>
      </c>
      <c r="B87" t="s">
        <v>384</v>
      </c>
      <c r="C87" t="s">
        <v>385</v>
      </c>
      <c r="D87" s="23">
        <v>3.79</v>
      </c>
      <c r="E87" s="23">
        <v>1.52</v>
      </c>
      <c r="F87" s="23">
        <v>94.69</v>
      </c>
      <c r="G87" s="24" t="s">
        <v>99</v>
      </c>
      <c r="H87" t="s">
        <v>204</v>
      </c>
      <c r="I87" s="24" t="s">
        <v>107</v>
      </c>
      <c r="J87" s="24" t="s">
        <v>68</v>
      </c>
      <c r="K87" s="25">
        <v>32006489977.8256</v>
      </c>
      <c r="L87" s="26">
        <v>4792.4187895136183</v>
      </c>
      <c r="M87" s="25">
        <v>57579986.093058102</v>
      </c>
      <c r="N87" s="23">
        <v>8.6216079127540528</v>
      </c>
      <c r="O87" s="25">
        <v>24</v>
      </c>
      <c r="P87" s="25">
        <v>30709703903.12722</v>
      </c>
      <c r="Q87" s="25">
        <v>1296786074.6982958</v>
      </c>
      <c r="R87" s="23">
        <v>4598.247483798129</v>
      </c>
      <c r="S87" s="23">
        <v>194.17130571547696</v>
      </c>
      <c r="T87" s="23">
        <v>95.948365235935825</v>
      </c>
      <c r="U87" s="23">
        <v>4.0516347640641781</v>
      </c>
      <c r="V87" s="23">
        <v>18.620583598057252</v>
      </c>
      <c r="W87" s="25">
        <v>39601.428638517558</v>
      </c>
      <c r="X87" s="25">
        <v>1498469886439.2112</v>
      </c>
      <c r="Y87" s="27">
        <v>-1.78583</v>
      </c>
      <c r="Z87" s="27">
        <v>0.79980561036190367</v>
      </c>
      <c r="AA87" s="25">
        <v>1928.2541869047045</v>
      </c>
      <c r="AB87" s="23">
        <v>11.293296278263147</v>
      </c>
      <c r="AC87" s="25">
        <v>8030.7267066441245</v>
      </c>
      <c r="AD87" s="25">
        <v>9145.0658749166778</v>
      </c>
      <c r="AE87" s="27">
        <v>1.8894178062209326</v>
      </c>
      <c r="AF87" s="25">
        <v>88.46683975970889</v>
      </c>
      <c r="AG87" s="25">
        <v>210551230808.96338</v>
      </c>
      <c r="AH87" s="28">
        <v>0.41214050292622167</v>
      </c>
      <c r="AI87" s="23">
        <v>86.775521339594547</v>
      </c>
      <c r="AJ87" s="23">
        <v>13.224478660405447</v>
      </c>
      <c r="AK87" t="s">
        <v>69</v>
      </c>
      <c r="AL87" s="25">
        <v>3</v>
      </c>
      <c r="AM87" s="25">
        <v>0</v>
      </c>
      <c r="AN87" s="25">
        <v>10</v>
      </c>
      <c r="AO87" s="27"/>
      <c r="AP87" s="27">
        <v>1.6776638410599811</v>
      </c>
      <c r="AQ87" s="25">
        <v>79417877682.168594</v>
      </c>
      <c r="AR87" s="29">
        <f t="shared" si="19"/>
        <v>0.37719027990021942</v>
      </c>
      <c r="AS87" s="25">
        <v>74556002682.168594</v>
      </c>
      <c r="AT87" s="23">
        <f t="shared" si="20"/>
        <v>164.20795466048193</v>
      </c>
      <c r="AU87" s="25">
        <f t="shared" si="21"/>
        <v>11891.454810915066</v>
      </c>
      <c r="AV87" s="25" t="s">
        <v>82</v>
      </c>
      <c r="AW87" s="30">
        <v>48364208571</v>
      </c>
      <c r="AX87" s="30">
        <v>7536.7543225873014</v>
      </c>
      <c r="AY87" s="25">
        <v>6678567</v>
      </c>
      <c r="AZ87" s="27">
        <v>38.473724125887102</v>
      </c>
      <c r="BA87" s="27">
        <v>37.291577499746197</v>
      </c>
      <c r="BB87" s="28"/>
      <c r="BD87" s="28"/>
      <c r="BF87" s="26"/>
      <c r="BG87">
        <f>SUM(AN87/V87)</f>
        <v>0.5370400958347693</v>
      </c>
      <c r="BH87" s="25">
        <v>26.7</v>
      </c>
    </row>
    <row r="88" spans="1:62">
      <c r="A88" t="s">
        <v>386</v>
      </c>
      <c r="B88" t="s">
        <v>387</v>
      </c>
      <c r="C88" t="s">
        <v>388</v>
      </c>
      <c r="D88" s="23">
        <v>9.02</v>
      </c>
      <c r="E88" s="23">
        <v>0.14000000000000001</v>
      </c>
      <c r="F88" s="23">
        <v>90.84</v>
      </c>
      <c r="G88" s="24" t="s">
        <v>99</v>
      </c>
      <c r="H88" t="s">
        <v>389</v>
      </c>
      <c r="I88" s="24" t="s">
        <v>107</v>
      </c>
      <c r="J88" s="24" t="s">
        <v>68</v>
      </c>
      <c r="K88" s="25">
        <v>1081476925.50859</v>
      </c>
      <c r="L88" s="26">
        <v>28527.484186457135</v>
      </c>
      <c r="M88" s="25">
        <v>35400097.134543002</v>
      </c>
      <c r="N88" s="23">
        <v>933.79311882202592</v>
      </c>
      <c r="O88" s="25">
        <v>3</v>
      </c>
      <c r="P88" s="25">
        <v>1081476925.5085897</v>
      </c>
      <c r="Q88" s="25">
        <v>0</v>
      </c>
      <c r="R88" s="23">
        <v>28527.484186457128</v>
      </c>
      <c r="S88" s="23">
        <v>0</v>
      </c>
      <c r="T88" s="23">
        <v>100</v>
      </c>
      <c r="U88" s="23">
        <v>0</v>
      </c>
      <c r="V88" s="23">
        <v>19.827729650443011</v>
      </c>
      <c r="W88" s="25">
        <v>52729.282667037805</v>
      </c>
      <c r="X88" s="25">
        <v>677966915044.01526</v>
      </c>
      <c r="Y88" s="27">
        <v>1.678037</v>
      </c>
      <c r="Z88" s="27">
        <v>1.4811814114520085</v>
      </c>
      <c r="AA88" s="25"/>
      <c r="AB88" s="23">
        <v>12.697294972638982</v>
      </c>
      <c r="AC88" s="25">
        <v>2993.1246195984586</v>
      </c>
      <c r="AD88" s="25">
        <v>2993.1246209584988</v>
      </c>
      <c r="AE88" s="27">
        <v>0.15711008759992431</v>
      </c>
      <c r="AF88" s="25">
        <v>83.87429691163527</v>
      </c>
      <c r="AG88" s="25">
        <v>83117325355.947281</v>
      </c>
      <c r="AH88" s="28">
        <v>1.2063633531847979</v>
      </c>
      <c r="AI88" s="23">
        <v>99.999999999999986</v>
      </c>
      <c r="AJ88" s="23">
        <v>0</v>
      </c>
      <c r="AK88" t="s">
        <v>75</v>
      </c>
      <c r="AL88" s="25">
        <v>0</v>
      </c>
      <c r="AM88" s="25">
        <v>1</v>
      </c>
      <c r="AN88" s="25"/>
      <c r="AO88" s="27"/>
      <c r="AP88" s="27"/>
      <c r="AQ88" s="25"/>
      <c r="AR88" s="29"/>
      <c r="AS88" s="25"/>
      <c r="AT88" s="25"/>
      <c r="AU88" s="25"/>
      <c r="AV88" s="25" t="s">
        <v>109</v>
      </c>
      <c r="AW88" s="30">
        <v>6214633651.3000002</v>
      </c>
      <c r="AX88" s="30">
        <v>163931.24904510684</v>
      </c>
      <c r="AY88" s="25">
        <v>37910</v>
      </c>
      <c r="AZ88" s="27">
        <v>2.0649287969545702E-3</v>
      </c>
      <c r="BA88" s="27"/>
      <c r="BB88" s="28"/>
      <c r="BD88" s="28"/>
      <c r="BF88" s="26"/>
    </row>
    <row r="89" spans="1:62">
      <c r="A89" t="s">
        <v>390</v>
      </c>
      <c r="B89" t="s">
        <v>391</v>
      </c>
      <c r="C89" t="s">
        <v>392</v>
      </c>
      <c r="D89" s="23">
        <v>98.13</v>
      </c>
      <c r="E89" s="23">
        <v>0</v>
      </c>
      <c r="F89" s="23">
        <v>1.87</v>
      </c>
      <c r="G89" s="24" t="s">
        <v>65</v>
      </c>
      <c r="H89" t="s">
        <v>393</v>
      </c>
      <c r="I89" s="24" t="s">
        <v>67</v>
      </c>
      <c r="J89" s="24" t="s">
        <v>74</v>
      </c>
      <c r="K89" s="25">
        <v>737119134.29752898</v>
      </c>
      <c r="L89" s="26">
        <v>1212.9096146590728</v>
      </c>
      <c r="M89" s="25">
        <v>8496205062.8140497</v>
      </c>
      <c r="N89" s="23">
        <v>13980.275818810471</v>
      </c>
      <c r="O89" s="25">
        <v>9</v>
      </c>
      <c r="P89" s="25">
        <v>737119134.2975291</v>
      </c>
      <c r="Q89" s="25">
        <v>0</v>
      </c>
      <c r="R89" s="23">
        <v>1212.909614659073</v>
      </c>
      <c r="S89" s="23">
        <v>0</v>
      </c>
      <c r="T89" s="23">
        <v>100</v>
      </c>
      <c r="U89" s="23">
        <v>0</v>
      </c>
      <c r="V89" s="23">
        <v>19.099249627659219</v>
      </c>
      <c r="W89" s="25">
        <v>44289.272578072152</v>
      </c>
      <c r="X89" s="25">
        <v>3554760383302.0781</v>
      </c>
      <c r="Y89" s="27">
        <v>1.810886</v>
      </c>
      <c r="Z89" s="27">
        <v>1.4880122833835594</v>
      </c>
      <c r="AA89" s="25">
        <v>667.56186634549238</v>
      </c>
      <c r="AB89" s="23">
        <v>23.889727673998202</v>
      </c>
      <c r="AC89" s="25">
        <v>29354.854698840161</v>
      </c>
      <c r="AD89" s="25">
        <v>29518.556542733695</v>
      </c>
      <c r="AE89" s="27">
        <v>0.10566375866678493</v>
      </c>
      <c r="AF89" s="25">
        <v>93.629765911771358</v>
      </c>
      <c r="AG89" s="25">
        <v>176564775719.08688</v>
      </c>
      <c r="AH89" s="28">
        <v>2.0073740299849629</v>
      </c>
      <c r="AI89" s="23"/>
      <c r="AJ89" s="23"/>
      <c r="AK89" t="s">
        <v>75</v>
      </c>
      <c r="AL89" s="25">
        <v>0</v>
      </c>
      <c r="AM89" s="25">
        <v>1</v>
      </c>
      <c r="AN89" s="25">
        <v>20</v>
      </c>
      <c r="AO89" s="27">
        <v>-7.9212914062829567</v>
      </c>
      <c r="AP89" s="27">
        <v>-7.9212914062829567</v>
      </c>
      <c r="AQ89" s="25">
        <v>878080634.29716504</v>
      </c>
      <c r="AR89" s="29">
        <f t="shared" ref="AR89:AR94" si="22">SUM(AQ89/AG89)</f>
        <v>4.9731359537656828E-3</v>
      </c>
      <c r="AS89" s="25">
        <v>784732634.29716504</v>
      </c>
      <c r="AT89" s="23">
        <f t="shared" ref="AT89:AT94" si="23">(AQ89/AW89)*100</f>
        <v>1.2387340022199853</v>
      </c>
      <c r="AU89" s="25">
        <f t="shared" ref="AU89:AU94" si="24">SUM(AQ89/AY89)</f>
        <v>1444.8579533889585</v>
      </c>
      <c r="AV89" s="25" t="s">
        <v>109</v>
      </c>
      <c r="AW89" s="30">
        <v>70885325883</v>
      </c>
      <c r="AX89" s="30">
        <v>110742.31604313687</v>
      </c>
      <c r="AY89" s="25">
        <v>607728</v>
      </c>
      <c r="AZ89" s="27">
        <v>1.35732119615247E-2</v>
      </c>
      <c r="BA89" s="27">
        <v>0</v>
      </c>
      <c r="BB89" s="28">
        <v>0.11121560466734</v>
      </c>
      <c r="BC89">
        <v>5.0487841827795883</v>
      </c>
      <c r="BD89" s="28">
        <v>5.1599997874469281</v>
      </c>
      <c r="BE89" s="23">
        <v>6.9706846235390723</v>
      </c>
      <c r="BF89" s="26">
        <v>0.29178585535430901</v>
      </c>
      <c r="BG89">
        <f>SUM(AN89/V89)</f>
        <v>1.0471615581711822</v>
      </c>
      <c r="BH89" s="25">
        <v>78.3</v>
      </c>
      <c r="BI89">
        <v>75.939215268387713</v>
      </c>
      <c r="BJ89">
        <v>41.544152212451237</v>
      </c>
    </row>
    <row r="90" spans="1:62">
      <c r="A90" t="s">
        <v>394</v>
      </c>
      <c r="B90" t="s">
        <v>395</v>
      </c>
      <c r="C90" t="s">
        <v>396</v>
      </c>
      <c r="D90" s="23">
        <v>100</v>
      </c>
      <c r="E90" s="23">
        <v>0</v>
      </c>
      <c r="F90" s="23">
        <v>0</v>
      </c>
      <c r="G90" s="24" t="s">
        <v>65</v>
      </c>
      <c r="H90" t="s">
        <v>66</v>
      </c>
      <c r="I90" s="24" t="s">
        <v>67</v>
      </c>
      <c r="J90" s="24" t="s">
        <v>74</v>
      </c>
      <c r="K90" s="25">
        <v>4726213.4592705304</v>
      </c>
      <c r="L90" s="26">
        <v>7.482495391761284</v>
      </c>
      <c r="M90" s="25">
        <v>682651843.42744303</v>
      </c>
      <c r="N90" s="23">
        <v>1080.7677894031419</v>
      </c>
      <c r="O90" s="25">
        <v>1</v>
      </c>
      <c r="P90" s="25">
        <v>0</v>
      </c>
      <c r="Q90" s="25">
        <v>4726213.4592705304</v>
      </c>
      <c r="R90" s="23">
        <v>0</v>
      </c>
      <c r="S90" s="23">
        <v>7.482495391761284</v>
      </c>
      <c r="T90" s="23">
        <v>0</v>
      </c>
      <c r="U90" s="23">
        <v>100</v>
      </c>
      <c r="V90" s="23">
        <v>3.0000002915254966</v>
      </c>
      <c r="W90" s="25">
        <v>9770.8470878331427</v>
      </c>
      <c r="X90" s="25">
        <v>13608151864637.854</v>
      </c>
      <c r="Y90" s="27">
        <v>1.0097670000000001</v>
      </c>
      <c r="Z90" s="27">
        <v>0.47712840000000001</v>
      </c>
      <c r="AA90" s="25">
        <v>1982.7451926735735</v>
      </c>
      <c r="AB90" s="23">
        <v>31.437802719716494</v>
      </c>
      <c r="AC90" s="25">
        <v>1245709.1210519783</v>
      </c>
      <c r="AD90" s="25">
        <v>1245709</v>
      </c>
      <c r="AE90" s="27">
        <v>1.4961899534377501</v>
      </c>
      <c r="AF90" s="25">
        <v>43.9</v>
      </c>
      <c r="AG90" s="25">
        <v>3235681607213.04</v>
      </c>
      <c r="AH90" s="28">
        <v>0.43995778212028441</v>
      </c>
      <c r="AI90" s="23"/>
      <c r="AJ90" s="23"/>
      <c r="AK90" t="s">
        <v>397</v>
      </c>
      <c r="AL90" s="25">
        <v>0</v>
      </c>
      <c r="AM90" s="25">
        <v>0</v>
      </c>
      <c r="AN90" s="25"/>
      <c r="AO90" s="27">
        <v>-2.5145168863352696</v>
      </c>
      <c r="AP90" s="27">
        <v>-0.26779561737296426</v>
      </c>
      <c r="AQ90" s="25">
        <v>20169663000</v>
      </c>
      <c r="AR90" s="29">
        <f t="shared" si="22"/>
        <v>6.2335128879916438E-3</v>
      </c>
      <c r="AS90" s="25">
        <v>20169663000</v>
      </c>
      <c r="AT90" s="23">
        <f t="shared" si="23"/>
        <v>36.616157872800478</v>
      </c>
      <c r="AU90" s="25">
        <f t="shared" si="24"/>
        <v>31932.41518849464</v>
      </c>
      <c r="AV90" s="25" t="s">
        <v>200</v>
      </c>
      <c r="AW90" s="30">
        <v>55084050790</v>
      </c>
      <c r="AX90" s="30">
        <v>58641.627663871404</v>
      </c>
      <c r="AY90" s="25">
        <v>631636</v>
      </c>
      <c r="AZ90" s="27">
        <v>6.8706679684777197E-4</v>
      </c>
      <c r="BA90" s="27">
        <v>0</v>
      </c>
      <c r="BB90" s="28"/>
      <c r="BC90">
        <v>1.0440968411875731</v>
      </c>
      <c r="BD90" s="28">
        <v>1.0440968411875731</v>
      </c>
      <c r="BF90" s="26"/>
      <c r="BH90" s="25">
        <v>37.1</v>
      </c>
      <c r="BI90">
        <v>70.672191069274234</v>
      </c>
      <c r="BJ90">
        <v>18.841999999999999</v>
      </c>
    </row>
    <row r="91" spans="1:62">
      <c r="A91" t="s">
        <v>398</v>
      </c>
      <c r="B91" t="s">
        <v>399</v>
      </c>
      <c r="C91" t="s">
        <v>400</v>
      </c>
      <c r="D91" s="23">
        <v>100</v>
      </c>
      <c r="E91" s="23">
        <v>0</v>
      </c>
      <c r="F91" s="23">
        <v>0</v>
      </c>
      <c r="G91" s="24" t="s">
        <v>65</v>
      </c>
      <c r="H91" t="s">
        <v>66</v>
      </c>
      <c r="I91" s="24" t="s">
        <v>67</v>
      </c>
      <c r="J91" s="24" t="s">
        <v>68</v>
      </c>
      <c r="K91" s="25">
        <v>231282.39814758301</v>
      </c>
      <c r="L91" s="26">
        <v>8.8066086861467718E-3</v>
      </c>
      <c r="M91" s="25">
        <v>0</v>
      </c>
      <c r="N91" s="23">
        <v>0</v>
      </c>
      <c r="O91" s="25">
        <v>1</v>
      </c>
      <c r="P91" s="25">
        <v>231282.39814758301</v>
      </c>
      <c r="Q91" s="25">
        <v>0</v>
      </c>
      <c r="R91" s="23">
        <v>8.8066086861467718E-3</v>
      </c>
      <c r="S91" s="23">
        <v>0</v>
      </c>
      <c r="T91" s="23">
        <v>100.00000000000001</v>
      </c>
      <c r="U91" s="23">
        <v>0</v>
      </c>
      <c r="V91" s="23">
        <v>19.000032708140179</v>
      </c>
      <c r="W91" s="25">
        <v>1710.5100969940536</v>
      </c>
      <c r="X91" s="25">
        <v>87908262519.916351</v>
      </c>
      <c r="Y91" s="27">
        <v>-0.81397140000000001</v>
      </c>
      <c r="Z91" s="27">
        <v>-0.4108523</v>
      </c>
      <c r="AA91" s="25">
        <v>2276.9079196471162</v>
      </c>
      <c r="AB91" s="23">
        <v>3.6207859143564183</v>
      </c>
      <c r="AC91" s="25">
        <v>135.00023239994337</v>
      </c>
      <c r="AD91" s="25">
        <v>135</v>
      </c>
      <c r="AE91" s="27">
        <v>2.4753755405443401</v>
      </c>
      <c r="AF91" s="25">
        <v>52.7</v>
      </c>
      <c r="AG91" s="25">
        <v>7353448764.2093</v>
      </c>
      <c r="AH91" s="28">
        <v>0.33723107325060631</v>
      </c>
      <c r="AI91" s="23"/>
      <c r="AJ91" s="23"/>
      <c r="AK91" t="s">
        <v>69</v>
      </c>
      <c r="AL91" s="25">
        <v>3</v>
      </c>
      <c r="AM91" s="25">
        <v>0</v>
      </c>
      <c r="AN91" s="25">
        <v>16</v>
      </c>
      <c r="AO91" s="27">
        <v>4.4179401397745428</v>
      </c>
      <c r="AP91" s="27">
        <v>0.85102569828905783</v>
      </c>
      <c r="AQ91" s="25">
        <v>1600175022.3132601</v>
      </c>
      <c r="AR91" s="29">
        <f t="shared" si="22"/>
        <v>0.21760878107992412</v>
      </c>
      <c r="AS91" s="25">
        <v>1600175022.3132601</v>
      </c>
      <c r="AT91" s="23">
        <f t="shared" si="23"/>
        <v>11.550747295347273</v>
      </c>
      <c r="AU91" s="25">
        <f t="shared" si="24"/>
        <v>60.930340413829406</v>
      </c>
      <c r="AV91" s="25" t="s">
        <v>89</v>
      </c>
      <c r="AW91" s="30">
        <v>13853432868</v>
      </c>
      <c r="AX91" s="30">
        <v>490.0973121602504</v>
      </c>
      <c r="AY91" s="25">
        <v>26262368</v>
      </c>
      <c r="AZ91" s="27">
        <v>10.284923444422001</v>
      </c>
      <c r="BA91" s="27">
        <v>0.117433843398885</v>
      </c>
      <c r="BB91" s="28">
        <v>2.445000584302703</v>
      </c>
      <c r="BC91">
        <v>17.262602774419513</v>
      </c>
      <c r="BD91" s="28">
        <v>19.707603358722217</v>
      </c>
      <c r="BE91" s="23">
        <v>0.30488491993163458</v>
      </c>
      <c r="BF91" s="26">
        <v>8.4204072580697384E-2</v>
      </c>
      <c r="BG91">
        <f>SUM(AN91/V91)</f>
        <v>0.8421038134921276</v>
      </c>
      <c r="BH91" s="25">
        <v>25.032128827704007</v>
      </c>
      <c r="BI91">
        <v>57.393357751273719</v>
      </c>
      <c r="BJ91">
        <v>15.512</v>
      </c>
    </row>
    <row r="92" spans="1:62">
      <c r="A92" t="s">
        <v>401</v>
      </c>
      <c r="B92" t="s">
        <v>402</v>
      </c>
      <c r="C92" t="s">
        <v>403</v>
      </c>
      <c r="D92" s="23">
        <v>100</v>
      </c>
      <c r="E92" s="23">
        <v>0</v>
      </c>
      <c r="F92" s="23">
        <v>0</v>
      </c>
      <c r="G92" s="24" t="s">
        <v>65</v>
      </c>
      <c r="H92" t="s">
        <v>66</v>
      </c>
      <c r="I92" s="24" t="s">
        <v>67</v>
      </c>
      <c r="J92" s="24" t="s">
        <v>68</v>
      </c>
      <c r="K92" s="25">
        <v>2636620.2069896399</v>
      </c>
      <c r="L92" s="26">
        <v>0.14532185584550783</v>
      </c>
      <c r="M92" s="25">
        <v>0</v>
      </c>
      <c r="N92" s="23">
        <v>0</v>
      </c>
      <c r="O92" s="25">
        <v>1</v>
      </c>
      <c r="P92" s="25">
        <v>2636620.2069896399</v>
      </c>
      <c r="Q92" s="25">
        <v>0</v>
      </c>
      <c r="R92" s="23">
        <v>0.14532185584550783</v>
      </c>
      <c r="S92" s="23">
        <v>0</v>
      </c>
      <c r="T92" s="23">
        <v>100</v>
      </c>
      <c r="U92" s="23">
        <v>0</v>
      </c>
      <c r="V92" s="23">
        <v>19.000001491607879</v>
      </c>
      <c r="W92" s="25">
        <v>1710.5100969940536</v>
      </c>
      <c r="X92" s="25">
        <v>87908262519.916367</v>
      </c>
      <c r="Y92" s="27">
        <v>-0.38029950000000001</v>
      </c>
      <c r="Z92" s="27">
        <v>-0.4108523</v>
      </c>
      <c r="AA92" s="25">
        <v>1450.175113846971</v>
      </c>
      <c r="AB92" s="23">
        <v>3.6207859143564183</v>
      </c>
      <c r="AC92" s="25">
        <v>135.00001059826647</v>
      </c>
      <c r="AD92" s="25">
        <v>135</v>
      </c>
      <c r="AE92" s="27">
        <v>2.4753755405443401</v>
      </c>
      <c r="AF92" s="25">
        <v>52.70000000000001</v>
      </c>
      <c r="AG92" s="25">
        <v>7353448764.2093</v>
      </c>
      <c r="AH92" s="28">
        <v>0.28942274276804697</v>
      </c>
      <c r="AI92" s="23"/>
      <c r="AJ92" s="23"/>
      <c r="AK92" t="s">
        <v>94</v>
      </c>
      <c r="AL92" s="25">
        <v>2</v>
      </c>
      <c r="AM92" s="25">
        <v>1</v>
      </c>
      <c r="AN92" s="25">
        <v>16</v>
      </c>
      <c r="AO92" s="27">
        <v>1.4442113245233255</v>
      </c>
      <c r="AP92" s="27">
        <v>-8.0688811625169277E-2</v>
      </c>
      <c r="AQ92" s="25">
        <v>770431046.22597301</v>
      </c>
      <c r="AR92" s="29">
        <f t="shared" si="22"/>
        <v>0.10477138971523327</v>
      </c>
      <c r="AS92" s="25">
        <v>770431046.22597301</v>
      </c>
      <c r="AT92" s="23">
        <f t="shared" si="23"/>
        <v>10.90494252606662</v>
      </c>
      <c r="AU92" s="25">
        <f t="shared" si="24"/>
        <v>42.463631713717866</v>
      </c>
      <c r="AV92" s="25" t="s">
        <v>89</v>
      </c>
      <c r="AW92" s="30">
        <v>7064971176</v>
      </c>
      <c r="AX92" s="30">
        <v>516.75405518045466</v>
      </c>
      <c r="AY92" s="25">
        <v>18143315</v>
      </c>
      <c r="AZ92" s="27">
        <v>9.6040249205835302</v>
      </c>
      <c r="BA92" s="27">
        <v>0</v>
      </c>
      <c r="BB92" s="28">
        <v>7.9590224636322496E-2</v>
      </c>
      <c r="BC92">
        <v>0.20336190185096972</v>
      </c>
      <c r="BD92" s="28">
        <v>0.28295212648729223</v>
      </c>
      <c r="BE92" s="23">
        <v>11.507065262860039</v>
      </c>
      <c r="BF92" s="26">
        <v>3.178057343085245</v>
      </c>
      <c r="BG92">
        <f>SUM(AN92/V92)</f>
        <v>0.84210519704785547</v>
      </c>
      <c r="BH92" s="25">
        <v>31.31328108728988</v>
      </c>
      <c r="BI92">
        <v>52.191691253147042</v>
      </c>
      <c r="BJ92">
        <v>30.684000000000001</v>
      </c>
    </row>
    <row r="93" spans="1:62">
      <c r="A93" t="s">
        <v>404</v>
      </c>
      <c r="B93" t="s">
        <v>405</v>
      </c>
      <c r="C93" t="s">
        <v>406</v>
      </c>
      <c r="D93" s="23">
        <v>1.1000000000000001</v>
      </c>
      <c r="E93" s="23">
        <v>3.89</v>
      </c>
      <c r="F93" s="23">
        <v>95</v>
      </c>
      <c r="G93" s="24" t="s">
        <v>99</v>
      </c>
      <c r="H93" t="s">
        <v>204</v>
      </c>
      <c r="I93" s="24" t="s">
        <v>107</v>
      </c>
      <c r="J93" s="24" t="s">
        <v>68</v>
      </c>
      <c r="K93" s="25">
        <v>24453981045.053799</v>
      </c>
      <c r="L93" s="26">
        <v>775.61302053529516</v>
      </c>
      <c r="M93" s="25">
        <v>10510685612.187099</v>
      </c>
      <c r="N93" s="23">
        <v>333.37003903559577</v>
      </c>
      <c r="O93" s="25">
        <v>30</v>
      </c>
      <c r="P93" s="25">
        <v>16366455290.18684</v>
      </c>
      <c r="Q93" s="25">
        <v>8087525754.866991</v>
      </c>
      <c r="R93" s="23">
        <v>519.09894751657396</v>
      </c>
      <c r="S93" s="23">
        <v>256.51407301872223</v>
      </c>
      <c r="T93" s="23">
        <v>66.927570034643466</v>
      </c>
      <c r="U93" s="23">
        <v>33.072429965356541</v>
      </c>
      <c r="V93" s="23">
        <v>14.423018717977472</v>
      </c>
      <c r="W93" s="25">
        <v>37576.532904657608</v>
      </c>
      <c r="X93" s="25">
        <v>3951717808548.0591</v>
      </c>
      <c r="Y93" s="27">
        <v>0.62333740000000004</v>
      </c>
      <c r="Z93" s="27">
        <v>1.1541550101491522</v>
      </c>
      <c r="AA93" s="25">
        <v>7083.6044542047857</v>
      </c>
      <c r="AB93" s="23">
        <v>23.885827875660411</v>
      </c>
      <c r="AC93" s="25">
        <v>238914.22532258555</v>
      </c>
      <c r="AD93" s="25">
        <v>240274.2809726526</v>
      </c>
      <c r="AE93" s="27">
        <v>2.6535966704654919</v>
      </c>
      <c r="AF93" s="25">
        <v>64.496249822827437</v>
      </c>
      <c r="AG93" s="25">
        <v>707839401362.13342</v>
      </c>
      <c r="AH93" s="28">
        <v>0.27265989216154118</v>
      </c>
      <c r="AI93" s="23">
        <v>78.769445714004263</v>
      </c>
      <c r="AJ93" s="23">
        <v>21.230554285995755</v>
      </c>
      <c r="AK93" t="s">
        <v>108</v>
      </c>
      <c r="AL93" s="25">
        <v>1</v>
      </c>
      <c r="AM93" s="25">
        <v>1</v>
      </c>
      <c r="AN93" s="25">
        <v>17</v>
      </c>
      <c r="AO93" s="27">
        <v>2.3899960384465024</v>
      </c>
      <c r="AP93" s="27">
        <v>1.5941537854469303</v>
      </c>
      <c r="AQ93" s="25">
        <v>102446599680.702</v>
      </c>
      <c r="AR93" s="29">
        <f t="shared" si="22"/>
        <v>0.14473141715982255</v>
      </c>
      <c r="AS93" s="25">
        <v>100877834680.702</v>
      </c>
      <c r="AT93" s="23">
        <f t="shared" si="23"/>
        <v>28.569922550686311</v>
      </c>
      <c r="AU93" s="25">
        <f t="shared" si="24"/>
        <v>3249.32437280969</v>
      </c>
      <c r="AV93" s="25" t="s">
        <v>163</v>
      </c>
      <c r="AW93" s="30">
        <v>358582000000</v>
      </c>
      <c r="AX93" s="30">
        <v>12120.083264797362</v>
      </c>
      <c r="AY93" s="25">
        <v>31528585</v>
      </c>
      <c r="AZ93" s="27">
        <v>6.30511813779286</v>
      </c>
      <c r="BA93" s="27">
        <v>2.3576670162390099</v>
      </c>
      <c r="BB93" s="28">
        <v>15.321163419095518</v>
      </c>
      <c r="BC93">
        <v>3.9666321140236862</v>
      </c>
      <c r="BD93" s="28">
        <v>19.287795533119205</v>
      </c>
      <c r="BE93" s="23">
        <v>52.771803864897869</v>
      </c>
      <c r="BF93" s="26">
        <v>2.209335348961138</v>
      </c>
      <c r="BG93">
        <f>SUM(AN93/V93)</f>
        <v>1.1786714232583271</v>
      </c>
      <c r="BH93" s="25">
        <v>51.829401581689751</v>
      </c>
      <c r="BI93">
        <v>73.778892960561834</v>
      </c>
      <c r="BJ93">
        <v>25.247</v>
      </c>
    </row>
    <row r="94" spans="1:62">
      <c r="A94" t="s">
        <v>407</v>
      </c>
      <c r="B94" t="s">
        <v>408</v>
      </c>
      <c r="C94" t="s">
        <v>409</v>
      </c>
      <c r="D94" s="23">
        <v>100</v>
      </c>
      <c r="E94" s="23">
        <v>0</v>
      </c>
      <c r="F94" s="23">
        <v>0</v>
      </c>
      <c r="G94" s="24" t="s">
        <v>65</v>
      </c>
      <c r="H94" t="s">
        <v>66</v>
      </c>
      <c r="I94" s="24" t="s">
        <v>67</v>
      </c>
      <c r="J94" s="24" t="s">
        <v>68</v>
      </c>
      <c r="K94" s="25">
        <v>100002.893764761</v>
      </c>
      <c r="L94" s="26">
        <v>0.19391830412638647</v>
      </c>
      <c r="M94" s="25">
        <v>0</v>
      </c>
      <c r="N94" s="23">
        <v>0</v>
      </c>
      <c r="O94" s="25">
        <v>1</v>
      </c>
      <c r="P94" s="25">
        <v>0</v>
      </c>
      <c r="Q94" s="25">
        <v>100002.893764761</v>
      </c>
      <c r="R94" s="23">
        <v>0</v>
      </c>
      <c r="S94" s="23">
        <v>0.19391830412638647</v>
      </c>
      <c r="T94" s="23">
        <v>0</v>
      </c>
      <c r="U94" s="23">
        <v>100</v>
      </c>
      <c r="V94" s="23">
        <v>0</v>
      </c>
      <c r="W94" s="25">
        <v>23338.963458071827</v>
      </c>
      <c r="X94" s="25">
        <v>786521831571.95715</v>
      </c>
      <c r="Y94" s="27">
        <v>-0.54959729999999996</v>
      </c>
      <c r="Z94" s="27">
        <v>0.32349820000000001</v>
      </c>
      <c r="AA94" s="25">
        <v>3655.8831162762199</v>
      </c>
      <c r="AB94" s="23">
        <v>0.61269529168065406</v>
      </c>
      <c r="AC94" s="25">
        <v>908.99903435064698</v>
      </c>
      <c r="AD94" s="25">
        <v>909</v>
      </c>
      <c r="AE94" s="27">
        <v>23.758154207562701</v>
      </c>
      <c r="AF94" s="25">
        <v>5.8</v>
      </c>
      <c r="AG94" s="25">
        <v>509457096430.15594</v>
      </c>
      <c r="AH94" s="28">
        <v>0.18181818181818182</v>
      </c>
      <c r="AI94" s="23"/>
      <c r="AJ94" s="23"/>
      <c r="AK94" t="s">
        <v>69</v>
      </c>
      <c r="AL94" s="25">
        <v>3</v>
      </c>
      <c r="AM94" s="25">
        <v>0</v>
      </c>
      <c r="AN94" s="25"/>
      <c r="AO94" s="27">
        <v>10.108698190879792</v>
      </c>
      <c r="AP94" s="27">
        <v>10.358284946911329</v>
      </c>
      <c r="AQ94" s="25">
        <v>598201001.74611604</v>
      </c>
      <c r="AR94" s="29">
        <f t="shared" si="22"/>
        <v>1.1741930889525385E-3</v>
      </c>
      <c r="AS94" s="25">
        <v>598201001.74611604</v>
      </c>
      <c r="AT94" s="23">
        <f t="shared" si="23"/>
        <v>11.228640323200272</v>
      </c>
      <c r="AU94" s="25">
        <f t="shared" si="24"/>
        <v>1159.9876705386819</v>
      </c>
      <c r="AV94" s="25" t="s">
        <v>70</v>
      </c>
      <c r="AW94" s="30">
        <v>5327457150</v>
      </c>
      <c r="AX94" s="30">
        <v>8033.3256270731108</v>
      </c>
      <c r="AY94" s="25">
        <v>515696</v>
      </c>
      <c r="AZ94" s="27">
        <v>6.0559915798520901E-3</v>
      </c>
      <c r="BA94" s="27">
        <v>0</v>
      </c>
      <c r="BB94" s="28">
        <v>1.4480104085488835E-2</v>
      </c>
      <c r="BC94">
        <v>1.3216455454658649</v>
      </c>
      <c r="BD94" s="28">
        <v>1.3361256495513538</v>
      </c>
      <c r="BE94" s="23">
        <v>0.14397589013907502</v>
      </c>
      <c r="BF94" s="26">
        <v>0.23498775344615738</v>
      </c>
      <c r="BH94" s="25">
        <v>31.4</v>
      </c>
      <c r="BI94">
        <v>50.290639833663853</v>
      </c>
      <c r="BJ94">
        <v>44.418999999999997</v>
      </c>
    </row>
    <row r="95" spans="1:62">
      <c r="A95" t="s">
        <v>410</v>
      </c>
      <c r="B95" t="s">
        <v>411</v>
      </c>
      <c r="C95" t="s">
        <v>412</v>
      </c>
      <c r="D95" s="23">
        <v>100</v>
      </c>
      <c r="E95" s="23">
        <v>0</v>
      </c>
      <c r="F95" s="23">
        <v>0</v>
      </c>
      <c r="G95" s="24" t="s">
        <v>65</v>
      </c>
      <c r="H95" t="s">
        <v>66</v>
      </c>
      <c r="I95" s="24" t="s">
        <v>67</v>
      </c>
      <c r="J95" s="24" t="s">
        <v>74</v>
      </c>
      <c r="K95" s="25">
        <v>6972328.4110329701</v>
      </c>
      <c r="L95" s="26">
        <v>0.36547026453585157</v>
      </c>
      <c r="M95" s="25">
        <v>3914868464.1529999</v>
      </c>
      <c r="N95" s="23">
        <v>205.20662953182486</v>
      </c>
      <c r="O95" s="25">
        <v>3</v>
      </c>
      <c r="P95" s="25">
        <v>352576.81401014299</v>
      </c>
      <c r="Q95" s="25">
        <v>6619751.5970228259</v>
      </c>
      <c r="R95" s="23">
        <v>1.8481106151223916E-2</v>
      </c>
      <c r="S95" s="23">
        <v>0.34698915838462757</v>
      </c>
      <c r="T95" s="23">
        <v>5.0568015908749739</v>
      </c>
      <c r="U95" s="23">
        <v>94.943198409125017</v>
      </c>
      <c r="V95" s="23">
        <v>9.7379713865889581</v>
      </c>
      <c r="W95" s="25">
        <v>8116.4039277940174</v>
      </c>
      <c r="X95" s="25">
        <v>103300206920.35933</v>
      </c>
      <c r="Y95" s="27">
        <v>-0.79774820000000002</v>
      </c>
      <c r="Z95" s="27">
        <v>-1.6187539390845982</v>
      </c>
      <c r="AA95" s="25">
        <v>3404.0421504075048</v>
      </c>
      <c r="AB95" s="23">
        <v>1.8566477061369939</v>
      </c>
      <c r="AC95" s="25">
        <v>72.014833350373479</v>
      </c>
      <c r="AD95" s="25">
        <v>588.92348317858932</v>
      </c>
      <c r="AE95" s="27">
        <v>35.598044722665541</v>
      </c>
      <c r="AF95" s="25">
        <v>60.483623867207108</v>
      </c>
      <c r="AG95" s="25">
        <v>106613612251.21318</v>
      </c>
      <c r="AH95" s="28">
        <v>0.15157570485333438</v>
      </c>
      <c r="AI95" s="23"/>
      <c r="AJ95" s="23"/>
      <c r="AK95" t="s">
        <v>108</v>
      </c>
      <c r="AL95" s="25">
        <v>1</v>
      </c>
      <c r="AM95" s="25">
        <v>1</v>
      </c>
      <c r="AN95" s="25">
        <v>15</v>
      </c>
      <c r="AO95" s="27">
        <v>2.7212924283666244</v>
      </c>
      <c r="AP95" s="27">
        <v>1.6858834919796558E-3</v>
      </c>
      <c r="AQ95" s="27"/>
      <c r="AR95" s="29"/>
      <c r="AS95" s="25"/>
      <c r="AT95" s="25"/>
      <c r="AU95" s="25"/>
      <c r="AV95" s="25" t="s">
        <v>89</v>
      </c>
      <c r="AW95" s="30">
        <v>17163432832</v>
      </c>
      <c r="AX95" s="30">
        <v>777.86059748656317</v>
      </c>
      <c r="AY95" s="25">
        <v>19077690</v>
      </c>
      <c r="AZ95" s="27">
        <v>11.398471040581001</v>
      </c>
      <c r="BA95" s="27">
        <v>0</v>
      </c>
      <c r="BB95" s="28">
        <v>6.389701676468873E-2</v>
      </c>
      <c r="BC95">
        <v>1.0421640465970325</v>
      </c>
      <c r="BD95" s="28">
        <v>1.1060610633617212</v>
      </c>
      <c r="BE95" s="23">
        <v>1.2442802111137898</v>
      </c>
      <c r="BF95" s="26">
        <v>0.67017571885119909</v>
      </c>
      <c r="BG95">
        <f>SUM(AN95/V95)</f>
        <v>1.5403618889923889</v>
      </c>
      <c r="BH95" s="25">
        <v>34.299999999999997</v>
      </c>
      <c r="BI95">
        <v>58.625158510633668</v>
      </c>
      <c r="BJ95">
        <v>20.297999999999998</v>
      </c>
    </row>
    <row r="96" spans="1:62">
      <c r="A96" t="s">
        <v>413</v>
      </c>
      <c r="B96" t="s">
        <v>414</v>
      </c>
      <c r="C96" t="s">
        <v>415</v>
      </c>
      <c r="D96" s="23">
        <v>34.630000000000003</v>
      </c>
      <c r="E96" s="23">
        <v>65.37</v>
      </c>
      <c r="F96" s="23">
        <v>0</v>
      </c>
      <c r="G96" s="24" t="s">
        <v>86</v>
      </c>
      <c r="H96" t="s">
        <v>416</v>
      </c>
      <c r="I96" s="24" t="s">
        <v>88</v>
      </c>
      <c r="J96" s="24" t="s">
        <v>74</v>
      </c>
      <c r="K96" s="25">
        <v>10301399.1419986</v>
      </c>
      <c r="L96" s="26">
        <v>21.304570847721134</v>
      </c>
      <c r="M96" s="25">
        <v>27281072056.363201</v>
      </c>
      <c r="N96" s="23">
        <v>56420.639994133147</v>
      </c>
      <c r="O96" s="25">
        <v>2</v>
      </c>
      <c r="P96" s="25">
        <v>10301399.14199866</v>
      </c>
      <c r="Q96" s="25">
        <v>0</v>
      </c>
      <c r="R96" s="23">
        <v>21.304570847721259</v>
      </c>
      <c r="S96" s="23">
        <v>0</v>
      </c>
      <c r="T96" s="23">
        <v>100</v>
      </c>
      <c r="U96" s="23">
        <v>0</v>
      </c>
      <c r="V96" s="23">
        <v>20.000000275688109</v>
      </c>
      <c r="W96" s="25">
        <v>52182.545821948203</v>
      </c>
      <c r="X96" s="25">
        <v>1730510571077.8206</v>
      </c>
      <c r="Y96" s="27">
        <v>1.053974</v>
      </c>
      <c r="Z96" s="27">
        <v>1.7577912553412423</v>
      </c>
      <c r="AA96" s="25">
        <v>2355.0329680233176</v>
      </c>
      <c r="AB96" s="23">
        <v>14.84998377300418</v>
      </c>
      <c r="AC96" s="25">
        <v>17849.251616611102</v>
      </c>
      <c r="AD96" s="25">
        <v>17849.251370569786</v>
      </c>
      <c r="AE96" s="27">
        <v>0.37824177548526566</v>
      </c>
      <c r="AF96" s="25">
        <v>53.414962152912615</v>
      </c>
      <c r="AG96" s="25">
        <v>109906107062.55507</v>
      </c>
      <c r="AH96" s="28">
        <v>0.93549759912390851</v>
      </c>
      <c r="AI96" s="23"/>
      <c r="AJ96" s="23"/>
      <c r="AK96" t="s">
        <v>75</v>
      </c>
      <c r="AL96" s="25">
        <v>0</v>
      </c>
      <c r="AM96" s="25">
        <v>1</v>
      </c>
      <c r="AN96" s="25"/>
      <c r="AO96" s="27">
        <v>32.535788187150111</v>
      </c>
      <c r="AP96" s="27">
        <v>-46.242802805744688</v>
      </c>
      <c r="AQ96" s="25">
        <v>832991850.76217902</v>
      </c>
      <c r="AR96" s="29">
        <f>SUM(AQ96/AG96)</f>
        <v>7.5791225167138937E-3</v>
      </c>
      <c r="AS96" s="25">
        <v>829102350.76217902</v>
      </c>
      <c r="AT96" s="23">
        <f>(AQ96/AW96)*100</f>
        <v>5.723683389302944</v>
      </c>
      <c r="AU96" s="25">
        <f>SUM(AQ96/AY96)</f>
        <v>1722.730442293506</v>
      </c>
      <c r="AV96" s="25" t="s">
        <v>76</v>
      </c>
      <c r="AW96" s="30">
        <v>14553422929</v>
      </c>
      <c r="AX96" s="30">
        <v>28594.300141774114</v>
      </c>
      <c r="AY96" s="25">
        <v>483530</v>
      </c>
      <c r="AZ96" s="27">
        <v>0</v>
      </c>
      <c r="BA96" s="27">
        <v>0</v>
      </c>
      <c r="BB96" s="28">
        <v>29.132030005236022</v>
      </c>
      <c r="BC96">
        <v>0.23959092923044772</v>
      </c>
      <c r="BD96" s="28">
        <v>29.37162093446647</v>
      </c>
      <c r="BE96" s="23">
        <v>32.213731472674922</v>
      </c>
      <c r="BF96" s="26">
        <v>2.1692772170725427</v>
      </c>
      <c r="BH96" s="25">
        <v>53.6</v>
      </c>
      <c r="BI96">
        <v>67.688183056003126</v>
      </c>
      <c r="BJ96">
        <v>43.335999999999999</v>
      </c>
    </row>
    <row r="97" spans="1:62">
      <c r="A97" t="s">
        <v>417</v>
      </c>
      <c r="B97" t="s">
        <v>418</v>
      </c>
      <c r="C97" t="s">
        <v>419</v>
      </c>
      <c r="D97" s="23">
        <v>100</v>
      </c>
      <c r="E97" s="23">
        <v>0</v>
      </c>
      <c r="F97" s="23">
        <v>0</v>
      </c>
      <c r="G97" s="24" t="s">
        <v>65</v>
      </c>
      <c r="H97" t="s">
        <v>66</v>
      </c>
      <c r="I97" s="24" t="s">
        <v>67</v>
      </c>
      <c r="J97" s="24" t="s">
        <v>68</v>
      </c>
      <c r="K97" s="25">
        <v>581856.503620537</v>
      </c>
      <c r="L97" s="26">
        <v>0.13214043852388097</v>
      </c>
      <c r="M97" s="25">
        <v>0</v>
      </c>
      <c r="N97" s="23">
        <v>0</v>
      </c>
      <c r="O97" s="25">
        <v>3</v>
      </c>
      <c r="P97" s="25">
        <v>168126.89532995201</v>
      </c>
      <c r="Q97" s="25">
        <v>413729.60829058499</v>
      </c>
      <c r="R97" s="23">
        <v>3.8181856760764327E-2</v>
      </c>
      <c r="S97" s="23">
        <v>9.3958581763116639E-2</v>
      </c>
      <c r="T97" s="23">
        <v>28.894906954515623</v>
      </c>
      <c r="U97" s="23">
        <v>71.105093045484367</v>
      </c>
      <c r="V97" s="23">
        <v>5.8185592399341521</v>
      </c>
      <c r="W97" s="25">
        <v>18256.326244336706</v>
      </c>
      <c r="X97" s="25">
        <v>513927753626.44672</v>
      </c>
      <c r="Y97" s="27">
        <v>-0.68594489999999997</v>
      </c>
      <c r="Z97" s="27">
        <v>6.626613623904655E-2</v>
      </c>
      <c r="AA97" s="25">
        <v>6403.5487289002685</v>
      </c>
      <c r="AB97" s="23">
        <v>1.8661763969383205</v>
      </c>
      <c r="AC97" s="25">
        <v>585.91727059895891</v>
      </c>
      <c r="AD97" s="25">
        <v>585.91777044264609</v>
      </c>
      <c r="AE97" s="27">
        <v>19.073834909252319</v>
      </c>
      <c r="AF97" s="25">
        <v>19.87736237345322</v>
      </c>
      <c r="AG97" s="25">
        <v>312623568515.95068</v>
      </c>
      <c r="AH97" s="28">
        <v>0.19823178427082033</v>
      </c>
      <c r="AI97" s="23"/>
      <c r="AJ97" s="23"/>
      <c r="AK97" t="s">
        <v>171</v>
      </c>
      <c r="AL97" s="25">
        <v>4</v>
      </c>
      <c r="AM97" s="25">
        <v>0</v>
      </c>
      <c r="AN97" s="25">
        <v>8</v>
      </c>
      <c r="AO97" s="27">
        <v>1.3516234473151811</v>
      </c>
      <c r="AP97" s="27">
        <v>-14.752074181177219</v>
      </c>
      <c r="AQ97" s="25">
        <v>873822720.85432696</v>
      </c>
      <c r="AR97" s="29">
        <f>SUM(AQ97/AG97)</f>
        <v>2.7951274595272328E-3</v>
      </c>
      <c r="AS97" s="25">
        <v>858912970.85432696</v>
      </c>
      <c r="AT97" s="23">
        <f>(AQ97/AW97)*100</f>
        <v>16.692514105358818</v>
      </c>
      <c r="AU97" s="25">
        <f>SUM(AQ97/AY97)</f>
        <v>198.44638120797674</v>
      </c>
      <c r="AV97" s="25" t="s">
        <v>89</v>
      </c>
      <c r="AW97" s="30">
        <v>5234817927</v>
      </c>
      <c r="AX97" s="30">
        <v>1334.460418213665</v>
      </c>
      <c r="AY97" s="25">
        <v>4403319</v>
      </c>
      <c r="AZ97" s="27">
        <v>24.115401295571701</v>
      </c>
      <c r="BA97" s="27">
        <v>0.81214604709021998</v>
      </c>
      <c r="BB97" s="28"/>
      <c r="BC97">
        <v>48.674659355493233</v>
      </c>
      <c r="BD97" s="28">
        <v>48.674659355493233</v>
      </c>
      <c r="BE97" s="23">
        <v>2.0465249541159803E-3</v>
      </c>
      <c r="BF97" s="26">
        <v>1.0966406806310178E-3</v>
      </c>
      <c r="BG97">
        <f>SUM(AN97/V97)</f>
        <v>1.3749108104106087</v>
      </c>
      <c r="BH97" s="25">
        <v>29.2</v>
      </c>
      <c r="BI97">
        <v>54.410876196064777</v>
      </c>
      <c r="BJ97">
        <v>33.374000000000002</v>
      </c>
    </row>
    <row r="98" spans="1:62">
      <c r="A98" t="s">
        <v>420</v>
      </c>
      <c r="B98" t="s">
        <v>421</v>
      </c>
      <c r="C98" t="s">
        <v>422</v>
      </c>
      <c r="D98" s="23">
        <v>100</v>
      </c>
      <c r="E98" s="23">
        <v>0</v>
      </c>
      <c r="F98" s="23">
        <v>0</v>
      </c>
      <c r="G98" s="24" t="s">
        <v>65</v>
      </c>
      <c r="H98" t="s">
        <v>66</v>
      </c>
      <c r="I98" s="24" t="s">
        <v>67</v>
      </c>
      <c r="J98" s="24" t="s">
        <v>74</v>
      </c>
      <c r="K98" s="25">
        <v>621392.21190690994</v>
      </c>
      <c r="L98" s="26">
        <v>0.49110150841886091</v>
      </c>
      <c r="M98" s="25">
        <v>157884422.198286</v>
      </c>
      <c r="N98" s="23">
        <v>124.77993192009028</v>
      </c>
      <c r="O98" s="25">
        <v>1</v>
      </c>
      <c r="P98" s="25">
        <v>621392.21190690994</v>
      </c>
      <c r="Q98" s="25">
        <v>0</v>
      </c>
      <c r="R98" s="23">
        <v>0.49110150841886091</v>
      </c>
      <c r="S98" s="23">
        <v>0</v>
      </c>
      <c r="T98" s="23">
        <v>100</v>
      </c>
      <c r="U98" s="23">
        <v>0</v>
      </c>
      <c r="V98" s="23">
        <v>19.000006479374193</v>
      </c>
      <c r="W98" s="25">
        <v>1710.5100969940536</v>
      </c>
      <c r="X98" s="25">
        <v>87908262519.916367</v>
      </c>
      <c r="Y98" s="27">
        <v>0.77966139999999995</v>
      </c>
      <c r="Z98" s="27">
        <v>-0.4108523</v>
      </c>
      <c r="AA98" s="25">
        <v>3077.5560495068653</v>
      </c>
      <c r="AB98" s="23">
        <v>3.6207859143564183</v>
      </c>
      <c r="AC98" s="25">
        <v>135.00004603765873</v>
      </c>
      <c r="AD98" s="25">
        <v>135</v>
      </c>
      <c r="AE98" s="27">
        <v>2.4753755405443401</v>
      </c>
      <c r="AF98" s="25">
        <v>52.7</v>
      </c>
      <c r="AG98" s="25">
        <v>7353448764.2092991</v>
      </c>
      <c r="AH98" s="28">
        <v>0.38078833537482243</v>
      </c>
      <c r="AI98" s="23"/>
      <c r="AJ98" s="23"/>
      <c r="AK98" t="s">
        <v>75</v>
      </c>
      <c r="AL98" s="25">
        <v>0</v>
      </c>
      <c r="AM98" s="25">
        <v>1</v>
      </c>
      <c r="AN98" s="25">
        <v>20</v>
      </c>
      <c r="AO98" s="27">
        <v>2.6125814104204448</v>
      </c>
      <c r="AP98" s="27">
        <v>2.6125814104204448</v>
      </c>
      <c r="AQ98" s="25">
        <v>5984338261.6305799</v>
      </c>
      <c r="AR98" s="29">
        <f>SUM(AQ98/AG98)</f>
        <v>0.81381382444079131</v>
      </c>
      <c r="AS98" s="25">
        <v>5465932736.6305799</v>
      </c>
      <c r="AT98" s="23">
        <f>(AQ98/AW98)*100</f>
        <v>42.082922150797671</v>
      </c>
      <c r="AU98" s="25">
        <f>SUM(AQ98/AY98)</f>
        <v>4729.5693297420303</v>
      </c>
      <c r="AV98" s="25" t="s">
        <v>89</v>
      </c>
      <c r="AW98" s="30">
        <v>14220348673</v>
      </c>
      <c r="AX98" s="30">
        <v>10578.617321171976</v>
      </c>
      <c r="AY98" s="25">
        <v>1265303</v>
      </c>
      <c r="AZ98" s="27">
        <v>3.3731445093796802E-3</v>
      </c>
      <c r="BA98" s="27">
        <v>0</v>
      </c>
      <c r="BB98" s="28">
        <v>1.1068618308233866</v>
      </c>
      <c r="BC98">
        <v>0.37761948192730921</v>
      </c>
      <c r="BD98" s="28">
        <v>1.4844813127506957</v>
      </c>
      <c r="BE98" s="23">
        <v>2.5980510351857768</v>
      </c>
      <c r="BF98" s="26">
        <v>0.71753787620651721</v>
      </c>
      <c r="BG98">
        <f>SUM(AN98/V98)</f>
        <v>1.0526312199793915</v>
      </c>
      <c r="BH98" s="25">
        <v>44.3</v>
      </c>
      <c r="BI98">
        <v>74.710407863652904</v>
      </c>
      <c r="BJ98">
        <v>25.882999999999999</v>
      </c>
    </row>
    <row r="99" spans="1:62">
      <c r="A99" t="s">
        <v>423</v>
      </c>
      <c r="B99" t="s">
        <v>424</v>
      </c>
      <c r="C99" t="s">
        <v>425</v>
      </c>
      <c r="D99" s="23">
        <v>36.18</v>
      </c>
      <c r="E99" s="23">
        <v>0</v>
      </c>
      <c r="F99" s="23">
        <v>63.82</v>
      </c>
      <c r="G99" s="24" t="s">
        <v>99</v>
      </c>
      <c r="H99" t="s">
        <v>426</v>
      </c>
      <c r="I99" s="24" t="s">
        <v>101</v>
      </c>
      <c r="J99" s="24" t="s">
        <v>74</v>
      </c>
      <c r="K99" s="25">
        <v>605349307.30204499</v>
      </c>
      <c r="L99" s="26">
        <v>4.797095864890272</v>
      </c>
      <c r="M99" s="25">
        <v>1586468518.1464701</v>
      </c>
      <c r="N99" s="23">
        <v>12.571983607444229</v>
      </c>
      <c r="O99" s="25">
        <v>3</v>
      </c>
      <c r="P99" s="25">
        <v>605349307.30204499</v>
      </c>
      <c r="Q99" s="25">
        <v>0</v>
      </c>
      <c r="R99" s="23">
        <v>4.797095864890272</v>
      </c>
      <c r="S99" s="23">
        <v>0</v>
      </c>
      <c r="T99" s="23">
        <v>100</v>
      </c>
      <c r="U99" s="23">
        <v>0</v>
      </c>
      <c r="V99" s="23">
        <v>19.276450802308112</v>
      </c>
      <c r="W99" s="25">
        <v>73716.005389758764</v>
      </c>
      <c r="X99" s="25">
        <v>7907575327057.498</v>
      </c>
      <c r="Y99" s="27">
        <v>-0.6737109</v>
      </c>
      <c r="Z99" s="27">
        <v>1.8357569156333606</v>
      </c>
      <c r="AA99" s="25">
        <v>7231.9004336539547</v>
      </c>
      <c r="AB99" s="23">
        <v>15.154685457807226</v>
      </c>
      <c r="AC99" s="25">
        <v>107209.51000871597</v>
      </c>
      <c r="AD99" s="25">
        <v>107209.50995522273</v>
      </c>
      <c r="AE99" s="27">
        <v>0.18131213309284919</v>
      </c>
      <c r="AF99" s="25">
        <v>69.257448781210044</v>
      </c>
      <c r="AG99" s="25">
        <v>654793283245.4397</v>
      </c>
      <c r="AH99" s="28">
        <v>1.1313045043765939</v>
      </c>
      <c r="AI99" s="23">
        <v>100</v>
      </c>
      <c r="AJ99" s="23">
        <v>0</v>
      </c>
      <c r="AK99" t="s">
        <v>94</v>
      </c>
      <c r="AL99" s="25">
        <v>2</v>
      </c>
      <c r="AM99" s="25">
        <v>1</v>
      </c>
      <c r="AN99" s="25">
        <v>18</v>
      </c>
      <c r="AO99" s="27">
        <v>3.0716481125830368</v>
      </c>
      <c r="AP99" s="27">
        <v>0.95588806111986357</v>
      </c>
      <c r="AQ99" s="25">
        <v>175469669183.54401</v>
      </c>
      <c r="AR99" s="29">
        <f>SUM(AQ99/AG99)</f>
        <v>0.26797719780178586</v>
      </c>
      <c r="AS99" s="25">
        <v>170458364362.543</v>
      </c>
      <c r="AT99" s="23">
        <f>(AQ99/AW99)*100</f>
        <v>14.374512098266898</v>
      </c>
      <c r="AU99" s="25">
        <f>SUM(AQ99/AY99)</f>
        <v>1390.5109236939229</v>
      </c>
      <c r="AV99" s="25" t="s">
        <v>95</v>
      </c>
      <c r="AW99" s="30">
        <v>1220700000000</v>
      </c>
      <c r="AX99" s="30">
        <v>10403.540397146977</v>
      </c>
      <c r="AY99" s="25">
        <v>126190788</v>
      </c>
      <c r="AZ99" s="27">
        <v>2.8760955547305498</v>
      </c>
      <c r="BA99" s="27">
        <v>1.72364374207885</v>
      </c>
      <c r="BB99" s="28">
        <v>6.6583481232244033</v>
      </c>
      <c r="BC99">
        <v>2.2824596008581097</v>
      </c>
      <c r="BD99" s="28">
        <v>8.9408077240825126</v>
      </c>
      <c r="BE99" s="23">
        <v>21.080297200875112</v>
      </c>
      <c r="BF99" s="26">
        <v>1.3910085603271425</v>
      </c>
      <c r="BG99">
        <f>SUM(AN99/V99)</f>
        <v>0.93378185562275429</v>
      </c>
      <c r="BH99" s="25">
        <v>29.953718158829972</v>
      </c>
      <c r="BI99">
        <v>63.550985290009145</v>
      </c>
      <c r="BJ99">
        <v>27.591000000000001</v>
      </c>
    </row>
    <row r="100" spans="1:62">
      <c r="A100" t="s">
        <v>427</v>
      </c>
      <c r="B100" t="s">
        <v>428</v>
      </c>
      <c r="C100" t="s">
        <v>429</v>
      </c>
      <c r="D100" s="23">
        <v>100</v>
      </c>
      <c r="E100" s="23">
        <v>0</v>
      </c>
      <c r="F100" s="23">
        <v>0</v>
      </c>
      <c r="G100" s="24" t="s">
        <v>65</v>
      </c>
      <c r="H100" t="s">
        <v>66</v>
      </c>
      <c r="I100" s="24" t="s">
        <v>67</v>
      </c>
      <c r="J100" s="24" t="s">
        <v>74</v>
      </c>
      <c r="K100" s="25">
        <v>24399570.305846401</v>
      </c>
      <c r="L100" s="26">
        <v>630.77323576460367</v>
      </c>
      <c r="M100" s="25">
        <v>132742085.949688</v>
      </c>
      <c r="N100" s="23">
        <v>3431.6241649782328</v>
      </c>
      <c r="O100" s="25">
        <v>1</v>
      </c>
      <c r="P100" s="25">
        <v>24399570.305846401</v>
      </c>
      <c r="Q100" s="25">
        <v>0</v>
      </c>
      <c r="R100" s="23">
        <v>630.77323576460367</v>
      </c>
      <c r="S100" s="23">
        <v>0</v>
      </c>
      <c r="T100" s="23">
        <v>100</v>
      </c>
      <c r="U100" s="23">
        <v>0</v>
      </c>
      <c r="V100" s="23">
        <v>19.000000238163278</v>
      </c>
      <c r="W100" s="25">
        <v>41463.644022703411</v>
      </c>
      <c r="X100" s="25">
        <v>2777535239277.9751</v>
      </c>
      <c r="Y100" s="27">
        <v>0.93548920000000002</v>
      </c>
      <c r="Z100" s="27">
        <v>1.480526</v>
      </c>
      <c r="AA100" s="25"/>
      <c r="AB100" s="23">
        <v>25.920018557084269</v>
      </c>
      <c r="AC100" s="25">
        <v>14415.00018069072</v>
      </c>
      <c r="AD100" s="25">
        <v>14415</v>
      </c>
      <c r="AE100" s="27">
        <v>4.23625772661251E-2</v>
      </c>
      <c r="AF100" s="25">
        <v>96.799999999999983</v>
      </c>
      <c r="AG100" s="25">
        <v>156322431109.24701</v>
      </c>
      <c r="AH100" s="28">
        <v>2.6782409705416046</v>
      </c>
      <c r="AI100" s="23"/>
      <c r="AJ100" s="23"/>
      <c r="AK100" t="s">
        <v>75</v>
      </c>
      <c r="AL100" s="25">
        <v>0</v>
      </c>
      <c r="AM100" s="25">
        <v>1</v>
      </c>
      <c r="AN100" s="25"/>
      <c r="AO100" s="27"/>
      <c r="AP100" s="27"/>
      <c r="AQ100" s="25"/>
      <c r="AR100" s="29"/>
      <c r="AS100" s="25"/>
      <c r="AT100" s="25"/>
      <c r="AU100" s="25"/>
      <c r="AV100" s="25" t="s">
        <v>109</v>
      </c>
      <c r="AW100" s="30">
        <v>7184844193</v>
      </c>
      <c r="AX100" s="30">
        <v>195879.63737502974</v>
      </c>
      <c r="AY100" s="25">
        <v>38682</v>
      </c>
      <c r="AZ100" s="27"/>
      <c r="BA100" s="27"/>
      <c r="BB100" s="28"/>
      <c r="BD100" s="28"/>
      <c r="BF100" s="26"/>
    </row>
    <row r="101" spans="1:62">
      <c r="A101" t="s">
        <v>430</v>
      </c>
      <c r="B101" t="s">
        <v>431</v>
      </c>
      <c r="C101" t="s">
        <v>432</v>
      </c>
      <c r="D101" s="23">
        <v>100</v>
      </c>
      <c r="E101" s="23">
        <v>0</v>
      </c>
      <c r="F101" s="23">
        <v>0</v>
      </c>
      <c r="G101" s="24" t="s">
        <v>65</v>
      </c>
      <c r="H101" t="s">
        <v>66</v>
      </c>
      <c r="I101" s="24" t="s">
        <v>67</v>
      </c>
      <c r="J101" s="24" t="s">
        <v>68</v>
      </c>
      <c r="K101" s="25">
        <v>141488.891237476</v>
      </c>
      <c r="L101" s="26">
        <v>4.4630791177574465E-2</v>
      </c>
      <c r="M101" s="25">
        <v>0</v>
      </c>
      <c r="N101" s="23">
        <v>0</v>
      </c>
      <c r="O101" s="25">
        <v>1</v>
      </c>
      <c r="P101" s="25">
        <v>0</v>
      </c>
      <c r="Q101" s="25">
        <v>141488.891237476</v>
      </c>
      <c r="R101" s="23">
        <v>0</v>
      </c>
      <c r="S101" s="23">
        <v>4.4630791177574465E-2</v>
      </c>
      <c r="T101" s="23">
        <v>0</v>
      </c>
      <c r="U101" s="23">
        <v>100</v>
      </c>
      <c r="V101" s="23">
        <v>13.999989238206956</v>
      </c>
      <c r="W101" s="25">
        <v>11288.8724435206</v>
      </c>
      <c r="X101" s="25">
        <v>1657554647149.8735</v>
      </c>
      <c r="Y101" s="27">
        <v>-0.2664937</v>
      </c>
      <c r="Z101" s="27">
        <v>-6.0885799999999997E-2</v>
      </c>
      <c r="AA101" s="25">
        <v>4632.8714387112896</v>
      </c>
      <c r="AB101" s="23">
        <v>10.963008133529824</v>
      </c>
      <c r="AC101" s="25">
        <v>22776.982491331415</v>
      </c>
      <c r="AD101" s="25">
        <v>22777</v>
      </c>
      <c r="AE101" s="27">
        <v>10.7019792261544</v>
      </c>
      <c r="AF101" s="25">
        <v>17.7</v>
      </c>
      <c r="AG101" s="25">
        <v>432730507964.10999</v>
      </c>
      <c r="AH101" s="28">
        <v>0.2</v>
      </c>
      <c r="AI101" s="23"/>
      <c r="AJ101" s="23"/>
      <c r="AK101" t="s">
        <v>108</v>
      </c>
      <c r="AL101" s="25">
        <v>1</v>
      </c>
      <c r="AM101" s="25">
        <v>1</v>
      </c>
      <c r="AN101" s="25">
        <v>20</v>
      </c>
      <c r="AO101" s="27">
        <v>14.935070499627937</v>
      </c>
      <c r="AP101" s="27">
        <v>0.21372472899231862</v>
      </c>
      <c r="AQ101" s="25">
        <v>3016698322.0815001</v>
      </c>
      <c r="AR101" s="29">
        <f t="shared" ref="AR101:AR107" si="25">SUM(AQ101/AG101)</f>
        <v>6.9713095484631293E-3</v>
      </c>
      <c r="AS101" s="25">
        <v>2839235472.592</v>
      </c>
      <c r="AT101" s="23">
        <f t="shared" ref="AT101:AT107" si="26">(AQ101/AW101)*100</f>
        <v>23.086831240285346</v>
      </c>
      <c r="AU101" s="25">
        <f t="shared" ref="AU101:AU107" si="27">SUM(AQ101/AY101)</f>
        <v>951.5774113501385</v>
      </c>
      <c r="AV101" s="25" t="s">
        <v>200</v>
      </c>
      <c r="AW101" s="30">
        <v>13066749138</v>
      </c>
      <c r="AX101" s="30">
        <v>4210.0422930374079</v>
      </c>
      <c r="AY101" s="25">
        <v>3170208</v>
      </c>
      <c r="AZ101" s="27">
        <v>40.524813019052999</v>
      </c>
      <c r="BA101" s="27">
        <v>1.8625617341821901</v>
      </c>
      <c r="BB101" s="28">
        <v>46.749332617789193</v>
      </c>
      <c r="BC101">
        <v>42.686802256571113</v>
      </c>
      <c r="BD101" s="28">
        <v>89.436134874360306</v>
      </c>
      <c r="BE101" s="23">
        <v>4.9636039196945143</v>
      </c>
      <c r="BF101" s="26">
        <v>0.45275930285170313</v>
      </c>
      <c r="BG101">
        <f>SUM(AN101/V101)</f>
        <v>1.42857252671442</v>
      </c>
      <c r="BH101" s="25">
        <v>36.751992578069931</v>
      </c>
      <c r="BI101">
        <v>54.76115030618211</v>
      </c>
      <c r="BJ101">
        <v>33.837000000000003</v>
      </c>
    </row>
    <row r="102" spans="1:62">
      <c r="A102" t="s">
        <v>433</v>
      </c>
      <c r="B102" t="s">
        <v>434</v>
      </c>
      <c r="C102" t="s">
        <v>435</v>
      </c>
      <c r="D102" s="23">
        <v>0</v>
      </c>
      <c r="E102" s="23">
        <v>0</v>
      </c>
      <c r="F102" s="23">
        <v>100</v>
      </c>
      <c r="G102" s="24" t="s">
        <v>99</v>
      </c>
      <c r="H102" t="s">
        <v>262</v>
      </c>
      <c r="I102" s="24" t="s">
        <v>107</v>
      </c>
      <c r="J102" s="24" t="s">
        <v>139</v>
      </c>
      <c r="K102" s="25">
        <v>245720860</v>
      </c>
      <c r="L102" s="26">
        <v>394.83061645871663</v>
      </c>
      <c r="M102" s="25">
        <v>170329071.74779001</v>
      </c>
      <c r="N102" s="23">
        <v>273.68914628990353</v>
      </c>
      <c r="O102" s="25">
        <v>1</v>
      </c>
      <c r="P102" s="25">
        <v>245720860</v>
      </c>
      <c r="Q102" s="25">
        <v>0</v>
      </c>
      <c r="R102" s="23">
        <v>394.83061645871663</v>
      </c>
      <c r="S102" s="23">
        <v>0</v>
      </c>
      <c r="T102" s="23">
        <v>100</v>
      </c>
      <c r="U102" s="23">
        <v>0</v>
      </c>
      <c r="V102" s="23">
        <v>18</v>
      </c>
      <c r="W102" s="25">
        <v>7246.7316558643697</v>
      </c>
      <c r="X102" s="25">
        <v>50597289146.704124</v>
      </c>
      <c r="Y102" s="27">
        <v>9.8742300000000005E-2</v>
      </c>
      <c r="Z102" s="27">
        <v>0.11161980000000001</v>
      </c>
      <c r="AA102" s="25"/>
      <c r="AB102" s="27"/>
      <c r="AC102" s="25">
        <v>171</v>
      </c>
      <c r="AD102" s="25">
        <v>171</v>
      </c>
      <c r="AE102" s="27">
        <v>1.30587941510239</v>
      </c>
      <c r="AF102" s="25">
        <v>77.400000000000006</v>
      </c>
      <c r="AG102" s="25">
        <v>11906315333.2437</v>
      </c>
      <c r="AH102" s="28">
        <v>0.46479622443130403</v>
      </c>
      <c r="AI102" s="23"/>
      <c r="AJ102" s="23"/>
      <c r="AK102" t="s">
        <v>69</v>
      </c>
      <c r="AL102" s="25">
        <v>3</v>
      </c>
      <c r="AM102" s="25">
        <v>0</v>
      </c>
      <c r="AN102" s="25">
        <v>19</v>
      </c>
      <c r="AO102" s="27">
        <v>8.8233724964135458</v>
      </c>
      <c r="AP102" s="27">
        <v>1.9363254559622951</v>
      </c>
      <c r="AQ102" s="25">
        <v>1016162256.68628</v>
      </c>
      <c r="AR102" s="29">
        <f t="shared" si="25"/>
        <v>8.5346492869128598E-2</v>
      </c>
      <c r="AS102" s="25">
        <v>1016162256.68628</v>
      </c>
      <c r="AT102" s="23">
        <f t="shared" si="26"/>
        <v>18.461691263432087</v>
      </c>
      <c r="AU102" s="25">
        <f t="shared" si="27"/>
        <v>1632.7957269461151</v>
      </c>
      <c r="AV102" s="25" t="s">
        <v>76</v>
      </c>
      <c r="AW102" s="30">
        <v>5504166667</v>
      </c>
      <c r="AX102" s="30">
        <v>8244.1275091604002</v>
      </c>
      <c r="AY102" s="25">
        <v>622345</v>
      </c>
      <c r="AZ102" s="27">
        <v>1.3375813403843699</v>
      </c>
      <c r="BA102" s="27">
        <v>0</v>
      </c>
      <c r="BB102" s="28">
        <v>20.806647577602792</v>
      </c>
      <c r="BC102">
        <v>37.754489448079859</v>
      </c>
      <c r="BD102" s="28">
        <v>58.561137025682655</v>
      </c>
      <c r="BE102" s="23">
        <v>3.1685312909718037</v>
      </c>
      <c r="BF102" s="27"/>
      <c r="BG102">
        <f>SUM(AN102/V102)</f>
        <v>1.0555555555555556</v>
      </c>
      <c r="BH102" s="25">
        <v>43.4</v>
      </c>
      <c r="BI102">
        <v>61.978506580123984</v>
      </c>
      <c r="BJ102">
        <v>47.984000000000002</v>
      </c>
    </row>
    <row r="103" spans="1:62">
      <c r="A103" t="s">
        <v>436</v>
      </c>
      <c r="B103" t="s">
        <v>437</v>
      </c>
      <c r="C103" t="s">
        <v>438</v>
      </c>
      <c r="D103" s="23">
        <v>100</v>
      </c>
      <c r="E103" s="23">
        <v>0</v>
      </c>
      <c r="F103" s="23">
        <v>0</v>
      </c>
      <c r="G103" s="24" t="s">
        <v>65</v>
      </c>
      <c r="H103" t="s">
        <v>66</v>
      </c>
      <c r="I103" s="24" t="s">
        <v>67</v>
      </c>
      <c r="J103" s="24" t="s">
        <v>74</v>
      </c>
      <c r="K103" s="25">
        <v>2999700.4383690502</v>
      </c>
      <c r="L103" s="26">
        <v>8.3257624380828926E-2</v>
      </c>
      <c r="M103" s="25">
        <v>2938911615.24295</v>
      </c>
      <c r="N103" s="23">
        <v>81.570411571960179</v>
      </c>
      <c r="O103" s="25">
        <v>3</v>
      </c>
      <c r="P103" s="25">
        <v>114260.998054146</v>
      </c>
      <c r="Q103" s="25">
        <v>2885439.4403149001</v>
      </c>
      <c r="R103" s="23">
        <v>3.1713497573587798E-3</v>
      </c>
      <c r="S103" s="23">
        <v>8.0086274623470038E-2</v>
      </c>
      <c r="T103" s="23">
        <v>3.8090802865725601</v>
      </c>
      <c r="U103" s="23">
        <v>96.190919713427448</v>
      </c>
      <c r="V103" s="23">
        <v>1.0591245401302711</v>
      </c>
      <c r="W103" s="25">
        <v>23706.393757489157</v>
      </c>
      <c r="X103" s="25">
        <v>687702277895.63013</v>
      </c>
      <c r="Y103" s="27">
        <v>-0.13848489999999999</v>
      </c>
      <c r="Z103" s="27">
        <v>0.24954252064446261</v>
      </c>
      <c r="AA103" s="25">
        <v>5266.3879885952838</v>
      </c>
      <c r="AB103" s="23">
        <v>1.1196048766257052</v>
      </c>
      <c r="AC103" s="25">
        <v>778.00369532405045</v>
      </c>
      <c r="AD103" s="25">
        <v>778.00358162845157</v>
      </c>
      <c r="AE103" s="27">
        <v>24.443425217282137</v>
      </c>
      <c r="AF103" s="25">
        <v>8.1230972638482246</v>
      </c>
      <c r="AG103" s="25">
        <v>437498673467.40283</v>
      </c>
      <c r="AH103" s="28">
        <v>0.18181818181818182</v>
      </c>
      <c r="AI103" s="23"/>
      <c r="AJ103" s="23"/>
      <c r="AK103" t="s">
        <v>122</v>
      </c>
      <c r="AL103" s="25">
        <v>5</v>
      </c>
      <c r="AM103" s="25">
        <v>0</v>
      </c>
      <c r="AN103" s="25">
        <v>6</v>
      </c>
      <c r="AO103" s="27">
        <v>3.074940381711381</v>
      </c>
      <c r="AP103" s="27">
        <v>0.56363134863969355</v>
      </c>
      <c r="AQ103" s="25">
        <v>26189585939.2967</v>
      </c>
      <c r="AR103" s="29">
        <f t="shared" si="25"/>
        <v>5.9862092224716272E-2</v>
      </c>
      <c r="AS103" s="25">
        <v>25268147247.8717</v>
      </c>
      <c r="AT103" s="23">
        <f t="shared" si="26"/>
        <v>22.209433382770413</v>
      </c>
      <c r="AU103" s="25">
        <f t="shared" si="27"/>
        <v>726.9001534062985</v>
      </c>
      <c r="AV103" s="25" t="s">
        <v>82</v>
      </c>
      <c r="AW103" s="30">
        <v>117921000000</v>
      </c>
      <c r="AX103" s="30">
        <v>3357.3591015011798</v>
      </c>
      <c r="AY103" s="25">
        <v>36029138</v>
      </c>
      <c r="AZ103" s="27">
        <v>1.62830582015721</v>
      </c>
      <c r="BA103" s="27">
        <v>6.8110917782299597E-3</v>
      </c>
      <c r="BB103" s="28">
        <v>1.2035302479366727</v>
      </c>
      <c r="BC103">
        <v>6.7356032011609406</v>
      </c>
      <c r="BD103" s="28">
        <v>7.9391334490976133</v>
      </c>
      <c r="BE103" s="23">
        <v>3.9991751975694352</v>
      </c>
      <c r="BF103" s="26">
        <v>3.5719522851867662</v>
      </c>
      <c r="BG103">
        <f>SUM(AN103/V103)</f>
        <v>5.6650561597430338</v>
      </c>
      <c r="BH103" s="25">
        <v>37.09520683478776</v>
      </c>
      <c r="BI103">
        <v>61.529013797905598</v>
      </c>
      <c r="BJ103">
        <v>29.899000000000001</v>
      </c>
    </row>
    <row r="104" spans="1:62">
      <c r="A104" t="s">
        <v>439</v>
      </c>
      <c r="B104" t="s">
        <v>440</v>
      </c>
      <c r="C104" t="s">
        <v>441</v>
      </c>
      <c r="D104" s="23">
        <v>100</v>
      </c>
      <c r="E104" s="23">
        <v>0</v>
      </c>
      <c r="F104" s="23">
        <v>0</v>
      </c>
      <c r="G104" s="24" t="s">
        <v>65</v>
      </c>
      <c r="H104" t="s">
        <v>66</v>
      </c>
      <c r="I104" s="24" t="s">
        <v>67</v>
      </c>
      <c r="J104" s="24" t="s">
        <v>74</v>
      </c>
      <c r="K104" s="25">
        <v>250007.243725398</v>
      </c>
      <c r="L104" s="26">
        <v>8.4759820251123861E-3</v>
      </c>
      <c r="M104" s="25">
        <v>127425967.602495</v>
      </c>
      <c r="N104" s="23">
        <v>4.3201156687988345</v>
      </c>
      <c r="O104" s="25">
        <v>1</v>
      </c>
      <c r="P104" s="25">
        <v>0</v>
      </c>
      <c r="Q104" s="25">
        <v>250007.243725398</v>
      </c>
      <c r="R104" s="23">
        <v>0</v>
      </c>
      <c r="S104" s="23">
        <v>8.4759820251123861E-3</v>
      </c>
      <c r="T104" s="23">
        <v>0</v>
      </c>
      <c r="U104" s="23">
        <v>100.00000000000001</v>
      </c>
      <c r="V104" s="23">
        <v>0</v>
      </c>
      <c r="W104" s="25">
        <v>23338.963458071827</v>
      </c>
      <c r="X104" s="25">
        <v>786521831571.95728</v>
      </c>
      <c r="Y104" s="27">
        <v>-1.0436890000000001</v>
      </c>
      <c r="Z104" s="27">
        <v>0.32349820000000001</v>
      </c>
      <c r="AA104" s="25">
        <v>5836.4926898411522</v>
      </c>
      <c r="AB104" s="23">
        <v>0.61269529168065406</v>
      </c>
      <c r="AC104" s="25">
        <v>909.00088616073458</v>
      </c>
      <c r="AD104" s="25">
        <v>909</v>
      </c>
      <c r="AE104" s="27">
        <v>23.758154207562701</v>
      </c>
      <c r="AF104" s="25">
        <v>5.8</v>
      </c>
      <c r="AG104" s="25">
        <v>509457096430.15601</v>
      </c>
      <c r="AH104" s="28">
        <v>0.18181818181818182</v>
      </c>
      <c r="AI104" s="23"/>
      <c r="AJ104" s="23"/>
      <c r="AK104" t="s">
        <v>69</v>
      </c>
      <c r="AL104" s="25">
        <v>3</v>
      </c>
      <c r="AM104" s="25">
        <v>0</v>
      </c>
      <c r="AN104" s="25">
        <v>15</v>
      </c>
      <c r="AO104" s="27">
        <v>18.197662058583539</v>
      </c>
      <c r="AP104" s="27">
        <v>-9.5736795406599004E-2</v>
      </c>
      <c r="AQ104" s="25">
        <v>3361066044.40731</v>
      </c>
      <c r="AR104" s="29">
        <f t="shared" si="25"/>
        <v>6.597348565676708E-3</v>
      </c>
      <c r="AS104" s="25">
        <v>3179155885.1405802</v>
      </c>
      <c r="AT104" s="23">
        <f t="shared" si="26"/>
        <v>22.837637216840438</v>
      </c>
      <c r="AU104" s="25">
        <f t="shared" si="27"/>
        <v>113.95003981925764</v>
      </c>
      <c r="AV104" s="25" t="s">
        <v>89</v>
      </c>
      <c r="AW104" s="30">
        <v>14717223207</v>
      </c>
      <c r="AX104" s="30">
        <v>591.43927635477723</v>
      </c>
      <c r="AY104" s="25">
        <v>29495962</v>
      </c>
      <c r="AZ104" s="27">
        <v>19.471906243593899</v>
      </c>
      <c r="BA104" s="27">
        <v>0.10111399948293601</v>
      </c>
      <c r="BB104" s="28">
        <v>47.020963001470633</v>
      </c>
      <c r="BC104">
        <v>30.824091798277358</v>
      </c>
      <c r="BD104" s="28">
        <v>77.845054799747999</v>
      </c>
      <c r="BE104" s="23">
        <v>5.6432384398520625</v>
      </c>
      <c r="BF104" s="26">
        <v>9.2105138010321159</v>
      </c>
      <c r="BH104" s="25">
        <v>30.9</v>
      </c>
      <c r="BI104">
        <v>49.945782228103219</v>
      </c>
      <c r="BJ104">
        <v>35.412999999999997</v>
      </c>
    </row>
    <row r="105" spans="1:62">
      <c r="A105" t="s">
        <v>442</v>
      </c>
      <c r="B105" t="s">
        <v>443</v>
      </c>
      <c r="C105" t="s">
        <v>444</v>
      </c>
      <c r="D105" s="23">
        <v>4.3499999999999996</v>
      </c>
      <c r="E105" s="23">
        <v>1.94</v>
      </c>
      <c r="F105" s="23">
        <v>93.71</v>
      </c>
      <c r="G105" s="24" t="s">
        <v>99</v>
      </c>
      <c r="H105" t="s">
        <v>195</v>
      </c>
      <c r="I105" s="24" t="s">
        <v>107</v>
      </c>
      <c r="J105" s="24" t="s">
        <v>74</v>
      </c>
      <c r="K105" s="25">
        <v>41524743374.791298</v>
      </c>
      <c r="L105" s="26">
        <v>2409.8834894534257</v>
      </c>
      <c r="M105" s="25">
        <v>176749748605.49399</v>
      </c>
      <c r="N105" s="23">
        <v>10257.650410622542</v>
      </c>
      <c r="O105" s="25">
        <v>40</v>
      </c>
      <c r="P105" s="25">
        <v>41427468537.789864</v>
      </c>
      <c r="Q105" s="25">
        <v>97274837.001403511</v>
      </c>
      <c r="R105" s="23">
        <v>2404.2381559828918</v>
      </c>
      <c r="S105" s="23">
        <v>5.6453334705318614</v>
      </c>
      <c r="T105" s="23">
        <v>99.765742472810899</v>
      </c>
      <c r="U105" s="23">
        <v>0.23425752718909476</v>
      </c>
      <c r="V105" s="23">
        <v>19.780466076322551</v>
      </c>
      <c r="W105" s="25">
        <v>47308.237077652484</v>
      </c>
      <c r="X105" s="25">
        <v>3699872055159.6084</v>
      </c>
      <c r="Y105" s="27">
        <v>1.8163609999999999</v>
      </c>
      <c r="Z105" s="27">
        <v>1.5781057767485973</v>
      </c>
      <c r="AA105" s="25">
        <v>754.88740444523592</v>
      </c>
      <c r="AB105" s="23">
        <v>16.400760269449727</v>
      </c>
      <c r="AC105" s="25">
        <v>42780.132972565611</v>
      </c>
      <c r="AD105" s="25">
        <v>42854.792002073948</v>
      </c>
      <c r="AE105" s="27">
        <v>0.16211294860055075</v>
      </c>
      <c r="AF105" s="25">
        <v>73.430952752180232</v>
      </c>
      <c r="AG105" s="25">
        <v>191049399749.52155</v>
      </c>
      <c r="AH105" s="28">
        <v>1.1417201880207115</v>
      </c>
      <c r="AI105" s="23">
        <v>99.472623087383326</v>
      </c>
      <c r="AJ105" s="23">
        <v>0.52737691261666109</v>
      </c>
      <c r="AK105" t="s">
        <v>75</v>
      </c>
      <c r="AL105" s="25">
        <v>0</v>
      </c>
      <c r="AM105" s="25">
        <v>1</v>
      </c>
      <c r="AN105" s="25">
        <v>20</v>
      </c>
      <c r="AO105" s="27">
        <v>-26.195457076944884</v>
      </c>
      <c r="AP105" s="27">
        <v>-24.790020599899087</v>
      </c>
      <c r="AQ105" s="25">
        <v>38421990800.0802</v>
      </c>
      <c r="AR105" s="29">
        <f t="shared" si="25"/>
        <v>0.20111024086154672</v>
      </c>
      <c r="AS105" s="25">
        <v>12892609300.0802</v>
      </c>
      <c r="AT105" s="23">
        <f t="shared" si="26"/>
        <v>4.2052924398495062</v>
      </c>
      <c r="AU105" s="25">
        <f t="shared" si="27"/>
        <v>2229.8156168077717</v>
      </c>
      <c r="AV105" s="25" t="s">
        <v>109</v>
      </c>
      <c r="AW105" s="30">
        <v>913658000000</v>
      </c>
      <c r="AX105" s="30">
        <v>55022.918199869033</v>
      </c>
      <c r="AY105" s="25">
        <v>17231017</v>
      </c>
      <c r="AZ105" s="27">
        <v>0.36472340778537499</v>
      </c>
      <c r="BA105" s="27">
        <v>2.11591985019315E-2</v>
      </c>
      <c r="BB105" s="28">
        <v>10.266163886148963</v>
      </c>
      <c r="BC105">
        <v>2.3285110295939613</v>
      </c>
      <c r="BD105" s="28">
        <v>12.594674915742925</v>
      </c>
      <c r="BE105" s="23">
        <v>22.677524185759882</v>
      </c>
      <c r="BF105" s="26">
        <v>1.3827117653809076</v>
      </c>
      <c r="BG105">
        <f t="shared" ref="BG105:BG113" si="28">SUM(AN105/V105)</f>
        <v>1.0110985212800538</v>
      </c>
      <c r="BH105" s="25">
        <v>85.73636318568046</v>
      </c>
      <c r="BI105">
        <v>75.799494003348102</v>
      </c>
      <c r="BJ105">
        <v>44.855114532161231</v>
      </c>
    </row>
    <row r="106" spans="1:62">
      <c r="A106" t="s">
        <v>445</v>
      </c>
      <c r="B106" t="s">
        <v>446</v>
      </c>
      <c r="C106" t="s">
        <v>447</v>
      </c>
      <c r="D106" s="23">
        <v>9.74</v>
      </c>
      <c r="E106" s="23">
        <v>0</v>
      </c>
      <c r="F106" s="23">
        <v>90.26</v>
      </c>
      <c r="G106" s="24" t="s">
        <v>99</v>
      </c>
      <c r="H106" t="s">
        <v>289</v>
      </c>
      <c r="I106" s="24" t="s">
        <v>107</v>
      </c>
      <c r="J106" s="24" t="s">
        <v>74</v>
      </c>
      <c r="K106" s="25">
        <v>1554056813.68717</v>
      </c>
      <c r="L106" s="26">
        <v>318.09575553928357</v>
      </c>
      <c r="M106" s="25">
        <v>4737331606.3575897</v>
      </c>
      <c r="N106" s="23">
        <v>969.67180562022099</v>
      </c>
      <c r="O106" s="25">
        <v>20</v>
      </c>
      <c r="P106" s="25">
        <v>1504703106.4164062</v>
      </c>
      <c r="Q106" s="25">
        <v>49353707.270770058</v>
      </c>
      <c r="R106" s="23">
        <v>307.99367647454841</v>
      </c>
      <c r="S106" s="23">
        <v>10.102079064736477</v>
      </c>
      <c r="T106" s="23">
        <v>96.824201867261678</v>
      </c>
      <c r="U106" s="23">
        <v>3.1757981327383238</v>
      </c>
      <c r="V106" s="23">
        <v>19.710702165582919</v>
      </c>
      <c r="W106" s="25">
        <v>55091.290114632837</v>
      </c>
      <c r="X106" s="25">
        <v>1624105719664.6819</v>
      </c>
      <c r="Y106" s="27">
        <v>1.8762939999999999</v>
      </c>
      <c r="Z106" s="27">
        <v>1.5210630522200701</v>
      </c>
      <c r="AA106" s="25">
        <v>3341.8622061463102</v>
      </c>
      <c r="AB106" s="23">
        <v>16.963684835255574</v>
      </c>
      <c r="AC106" s="25">
        <v>15209.426774325037</v>
      </c>
      <c r="AD106" s="25">
        <v>15580.794896665504</v>
      </c>
      <c r="AE106" s="27">
        <v>6.8048194733245539</v>
      </c>
      <c r="AF106" s="25">
        <v>38.238180385948937</v>
      </c>
      <c r="AG106" s="25">
        <v>108312649426.52263</v>
      </c>
      <c r="AH106" s="28">
        <v>0.2</v>
      </c>
      <c r="AI106" s="23">
        <v>100</v>
      </c>
      <c r="AJ106" s="23">
        <v>0</v>
      </c>
      <c r="AK106" t="s">
        <v>75</v>
      </c>
      <c r="AL106" s="25">
        <v>0</v>
      </c>
      <c r="AM106" s="25">
        <v>1</v>
      </c>
      <c r="AN106" s="25">
        <v>20</v>
      </c>
      <c r="AO106" s="27">
        <v>1.0388519763233102</v>
      </c>
      <c r="AP106" s="27">
        <v>0.31217841128018886</v>
      </c>
      <c r="AQ106" s="25">
        <v>20683740690.7906</v>
      </c>
      <c r="AR106" s="29">
        <f t="shared" si="25"/>
        <v>0.19096329745697968</v>
      </c>
      <c r="AS106" s="25">
        <v>20683740690.7906</v>
      </c>
      <c r="AT106" s="23">
        <f t="shared" si="26"/>
        <v>10.093371538126622</v>
      </c>
      <c r="AU106" s="25">
        <f t="shared" si="27"/>
        <v>4233.6998650681817</v>
      </c>
      <c r="AV106" s="25" t="s">
        <v>102</v>
      </c>
      <c r="AW106" s="30">
        <v>204924000000</v>
      </c>
      <c r="AX106" s="30">
        <v>37997.353981405868</v>
      </c>
      <c r="AY106" s="25">
        <v>4885500</v>
      </c>
      <c r="AZ106" s="27">
        <v>1.0442146693078</v>
      </c>
      <c r="BA106" s="27">
        <v>0.16064338553419</v>
      </c>
      <c r="BB106" s="28">
        <v>1.8388710124108532</v>
      </c>
      <c r="BC106">
        <v>3.0504940886325835</v>
      </c>
      <c r="BD106" s="28">
        <v>4.8893651010434365</v>
      </c>
      <c r="BE106" s="23">
        <v>9.7307468399301662</v>
      </c>
      <c r="BF106" s="26">
        <v>0.57362223682125857</v>
      </c>
      <c r="BG106">
        <f t="shared" si="28"/>
        <v>1.0146771957684098</v>
      </c>
      <c r="BH106" s="25">
        <v>89.869568335089355</v>
      </c>
      <c r="BI106">
        <v>83.745610198761852</v>
      </c>
      <c r="BJ106">
        <v>41.942184544670873</v>
      </c>
    </row>
    <row r="107" spans="1:62">
      <c r="A107" t="s">
        <v>448</v>
      </c>
      <c r="B107" t="s">
        <v>449</v>
      </c>
      <c r="C107" t="s">
        <v>450</v>
      </c>
      <c r="D107" s="23">
        <v>100</v>
      </c>
      <c r="E107" s="23">
        <v>0</v>
      </c>
      <c r="F107" s="23">
        <v>0</v>
      </c>
      <c r="G107" s="24" t="s">
        <v>65</v>
      </c>
      <c r="H107" t="s">
        <v>66</v>
      </c>
      <c r="I107" s="24" t="s">
        <v>67</v>
      </c>
      <c r="J107" s="24" t="s">
        <v>68</v>
      </c>
      <c r="K107" s="25">
        <v>13499999.6423721</v>
      </c>
      <c r="L107" s="26">
        <v>2.088001314415747</v>
      </c>
      <c r="M107" s="25">
        <v>0</v>
      </c>
      <c r="N107" s="23">
        <v>0</v>
      </c>
      <c r="O107" s="25">
        <v>1</v>
      </c>
      <c r="P107" s="25">
        <v>13499999.6423721</v>
      </c>
      <c r="Q107" s="25">
        <v>0</v>
      </c>
      <c r="R107" s="23">
        <v>2.088001314415747</v>
      </c>
      <c r="S107" s="23">
        <v>0</v>
      </c>
      <c r="T107" s="23">
        <v>100</v>
      </c>
      <c r="U107" s="23">
        <v>0</v>
      </c>
      <c r="V107" s="23">
        <v>17.999999523162799</v>
      </c>
      <c r="W107" s="25">
        <v>62794.585652239766</v>
      </c>
      <c r="X107" s="25">
        <v>20544343456936.5</v>
      </c>
      <c r="Y107" s="27">
        <v>-1.0397209999999999</v>
      </c>
      <c r="Z107" s="27">
        <v>1.5769979999999999</v>
      </c>
      <c r="AA107" s="25">
        <v>3117.8579174049628</v>
      </c>
      <c r="AB107" s="23">
        <v>18.895635392895617</v>
      </c>
      <c r="AC107" s="25">
        <v>293903.99221420218</v>
      </c>
      <c r="AD107" s="25">
        <v>293904</v>
      </c>
      <c r="AE107" s="27">
        <v>0.47310855227331899</v>
      </c>
      <c r="AF107" s="25">
        <v>105.8</v>
      </c>
      <c r="AG107" s="25">
        <v>451285263406.23999</v>
      </c>
      <c r="AH107" s="28">
        <v>0.71484784308266769</v>
      </c>
      <c r="AI107" s="23"/>
      <c r="AJ107" s="23"/>
      <c r="AK107" t="s">
        <v>69</v>
      </c>
      <c r="AL107" s="25">
        <v>3</v>
      </c>
      <c r="AM107" s="25">
        <v>0</v>
      </c>
      <c r="AN107" s="25">
        <v>16</v>
      </c>
      <c r="AO107" s="27">
        <v>2.7382545577541011</v>
      </c>
      <c r="AP107" s="27">
        <v>0.57250255369524772</v>
      </c>
      <c r="AQ107" s="25">
        <v>2757785586.6649799</v>
      </c>
      <c r="AR107" s="29">
        <f t="shared" si="25"/>
        <v>6.1109586558390763E-3</v>
      </c>
      <c r="AS107" s="25">
        <v>2757785586.6649799</v>
      </c>
      <c r="AT107" s="23">
        <f t="shared" si="26"/>
        <v>21.023159665313962</v>
      </c>
      <c r="AU107" s="25">
        <f t="shared" si="27"/>
        <v>426.53778387963644</v>
      </c>
      <c r="AV107" s="25" t="s">
        <v>95</v>
      </c>
      <c r="AW107" s="30">
        <v>13117845417</v>
      </c>
      <c r="AX107" s="30">
        <v>1860.4385331262097</v>
      </c>
      <c r="AY107" s="25">
        <v>6465513</v>
      </c>
      <c r="AZ107" s="27">
        <v>3.4557296981438999</v>
      </c>
      <c r="BA107" s="27">
        <v>0</v>
      </c>
      <c r="BB107" s="28">
        <v>0.26663726157033002</v>
      </c>
      <c r="BC107">
        <v>0.78234338495805411</v>
      </c>
      <c r="BD107" s="28">
        <v>1.0489806465283842</v>
      </c>
      <c r="BE107" s="23">
        <v>0.67638824387320673</v>
      </c>
      <c r="BF107" s="26">
        <v>3.5796004199335645E-2</v>
      </c>
      <c r="BG107">
        <f t="shared" si="28"/>
        <v>0.88888891243640555</v>
      </c>
      <c r="BH107" s="25">
        <v>27.438945692856493</v>
      </c>
      <c r="BI107">
        <v>59.193554967817313</v>
      </c>
      <c r="BJ107">
        <v>26.408000000000001</v>
      </c>
    </row>
    <row r="108" spans="1:62">
      <c r="A108" t="s">
        <v>451</v>
      </c>
      <c r="B108" t="s">
        <v>452</v>
      </c>
      <c r="C108" t="s">
        <v>453</v>
      </c>
      <c r="D108" s="23">
        <v>100</v>
      </c>
      <c r="E108" s="23">
        <v>0</v>
      </c>
      <c r="F108" s="23">
        <v>0</v>
      </c>
      <c r="G108" s="24" t="s">
        <v>65</v>
      </c>
      <c r="H108" t="s">
        <v>66</v>
      </c>
      <c r="I108" s="24" t="s">
        <v>67</v>
      </c>
      <c r="J108" s="24" t="s">
        <v>68</v>
      </c>
      <c r="K108" s="25">
        <v>3593128.9031112399</v>
      </c>
      <c r="L108" s="26">
        <v>0.1601005760522744</v>
      </c>
      <c r="M108" s="25">
        <v>0</v>
      </c>
      <c r="N108" s="23">
        <v>0</v>
      </c>
      <c r="O108" s="25">
        <v>3</v>
      </c>
      <c r="P108" s="25">
        <v>83247.298443317399</v>
      </c>
      <c r="Q108" s="25">
        <v>3509881.6046679211</v>
      </c>
      <c r="R108" s="23">
        <v>3.7092853596291091E-3</v>
      </c>
      <c r="S108" s="23">
        <v>0.15639129069264524</v>
      </c>
      <c r="T108" s="23">
        <v>2.3168469790002457</v>
      </c>
      <c r="U108" s="23">
        <v>97.683153020999754</v>
      </c>
      <c r="V108" s="23">
        <v>8.9560893077546435</v>
      </c>
      <c r="W108" s="25">
        <v>9129.6188310536545</v>
      </c>
      <c r="X108" s="25">
        <v>141729213815.26416</v>
      </c>
      <c r="Y108" s="27">
        <v>-0.58022839999999998</v>
      </c>
      <c r="Z108" s="27">
        <v>-1.5419191789779438</v>
      </c>
      <c r="AA108" s="25">
        <v>2757.3656895428571</v>
      </c>
      <c r="AB108" s="23">
        <v>1.0822884624402935</v>
      </c>
      <c r="AC108" s="25">
        <v>116.97332537532188</v>
      </c>
      <c r="AD108" s="25">
        <v>788.17082303702318</v>
      </c>
      <c r="AE108" s="27">
        <v>35.796680238172037</v>
      </c>
      <c r="AF108" s="25">
        <v>57.641297427695164</v>
      </c>
      <c r="AG108" s="25">
        <v>131607514189.21432</v>
      </c>
      <c r="AH108" s="28">
        <v>0.12820512820512819</v>
      </c>
      <c r="AI108" s="23"/>
      <c r="AJ108" s="23"/>
      <c r="AK108" t="s">
        <v>108</v>
      </c>
      <c r="AL108" s="25">
        <v>1</v>
      </c>
      <c r="AM108" s="25">
        <v>1</v>
      </c>
      <c r="AN108" s="25">
        <v>15</v>
      </c>
      <c r="AO108" s="27">
        <v>21.499283136262378</v>
      </c>
      <c r="AP108" s="27">
        <v>0.41564588621083448</v>
      </c>
      <c r="AQ108" s="27"/>
      <c r="AR108" s="29"/>
      <c r="AS108" s="25"/>
      <c r="AT108" s="25"/>
      <c r="AU108" s="25"/>
      <c r="AV108" s="25" t="s">
        <v>89</v>
      </c>
      <c r="AW108" s="30">
        <v>9290938457</v>
      </c>
      <c r="AX108" s="30">
        <v>403.48528659011288</v>
      </c>
      <c r="AY108" s="25">
        <v>22442948</v>
      </c>
      <c r="AZ108" s="27">
        <v>13.3043147113545</v>
      </c>
      <c r="BA108" s="27">
        <v>1.87824455049814</v>
      </c>
      <c r="BB108" s="28">
        <v>17.117102247639071</v>
      </c>
      <c r="BC108">
        <v>33.544112595716335</v>
      </c>
      <c r="BD108" s="28">
        <v>50.66121484335541</v>
      </c>
      <c r="BE108" s="23">
        <v>2.9793827994214919</v>
      </c>
      <c r="BF108" s="26">
        <v>2.752854625007938</v>
      </c>
      <c r="BG108">
        <f t="shared" si="28"/>
        <v>1.6748381447036518</v>
      </c>
      <c r="BH108" s="25">
        <v>35</v>
      </c>
      <c r="BI108">
        <v>50.808711111263641</v>
      </c>
      <c r="BJ108">
        <v>31.073</v>
      </c>
    </row>
    <row r="109" spans="1:62">
      <c r="A109" t="s">
        <v>454</v>
      </c>
      <c r="B109" t="s">
        <v>455</v>
      </c>
      <c r="C109" t="s">
        <v>456</v>
      </c>
      <c r="D109" s="23">
        <v>0</v>
      </c>
      <c r="E109" s="23">
        <v>100</v>
      </c>
      <c r="F109" s="23">
        <v>0</v>
      </c>
      <c r="G109" s="24" t="s">
        <v>86</v>
      </c>
      <c r="H109" t="s">
        <v>457</v>
      </c>
      <c r="I109" s="24" t="s">
        <v>88</v>
      </c>
      <c r="J109" s="24" t="s">
        <v>74</v>
      </c>
      <c r="K109" s="25">
        <v>25573983.9439594</v>
      </c>
      <c r="L109" s="26">
        <v>0.13056295030160295</v>
      </c>
      <c r="M109" s="25">
        <v>126074238.46507899</v>
      </c>
      <c r="N109" s="23">
        <v>0.6436472536738479</v>
      </c>
      <c r="O109" s="25">
        <v>2</v>
      </c>
      <c r="P109" s="25">
        <v>1854292.7439594199</v>
      </c>
      <c r="Q109" s="25">
        <v>23719691.199999999</v>
      </c>
      <c r="R109" s="23">
        <v>9.4667272766229063E-3</v>
      </c>
      <c r="S109" s="23">
        <v>0.12109622302498015</v>
      </c>
      <c r="T109" s="23">
        <v>7.2506995704023041</v>
      </c>
      <c r="U109" s="23">
        <v>92.749300429597696</v>
      </c>
      <c r="V109" s="23">
        <v>2.3051259176211647</v>
      </c>
      <c r="W109" s="25">
        <v>3969.3859328362755</v>
      </c>
      <c r="X109" s="25">
        <v>10743029691.503738</v>
      </c>
      <c r="Y109" s="27">
        <v>-0.88092309999999996</v>
      </c>
      <c r="Z109" s="27">
        <v>-0.64188570615860463</v>
      </c>
      <c r="AA109" s="25">
        <v>4636.337062807982</v>
      </c>
      <c r="AB109" s="23">
        <v>0.5346219813080989</v>
      </c>
      <c r="AC109" s="25">
        <v>9.7884443985935743</v>
      </c>
      <c r="AD109" s="25">
        <v>135</v>
      </c>
      <c r="AE109" s="27">
        <v>2.785385990224797</v>
      </c>
      <c r="AF109" s="25">
        <v>19.959496948352012</v>
      </c>
      <c r="AG109" s="25">
        <v>1055466107.8247437</v>
      </c>
      <c r="AH109" s="28">
        <v>0.27027027027027023</v>
      </c>
      <c r="AI109" s="23"/>
      <c r="AJ109" s="23"/>
      <c r="AK109" t="s">
        <v>94</v>
      </c>
      <c r="AL109" s="25">
        <v>2</v>
      </c>
      <c r="AM109" s="25">
        <v>1</v>
      </c>
      <c r="AN109" s="25">
        <v>17</v>
      </c>
      <c r="AO109" s="27">
        <v>0.5028034070799724</v>
      </c>
      <c r="AP109" s="27">
        <v>0.34758750283739664</v>
      </c>
      <c r="AQ109" s="25">
        <v>40499220796.365196</v>
      </c>
      <c r="AR109" s="29">
        <f t="shared" ref="AR109:AR117" si="29">SUM(AQ109/AG109)</f>
        <v>38.370934410989108</v>
      </c>
      <c r="AS109" s="25">
        <v>39608525296.365196</v>
      </c>
      <c r="AT109" s="23">
        <f t="shared" ref="AT109:AT126" si="30">(AQ109/AW109)*100</f>
        <v>10.194381855253404</v>
      </c>
      <c r="AU109" s="25">
        <f t="shared" ref="AU109:AU126" si="31">SUM(AQ109/AY109)</f>
        <v>206.76081457142047</v>
      </c>
      <c r="AV109" s="25" t="s">
        <v>89</v>
      </c>
      <c r="AW109" s="30">
        <v>397270000000</v>
      </c>
      <c r="AX109" s="30">
        <v>2396.3109141954592</v>
      </c>
      <c r="AY109" s="25">
        <v>195874740</v>
      </c>
      <c r="AZ109" s="27">
        <v>8.6735094039921599</v>
      </c>
      <c r="BA109" s="27">
        <v>6.1222343139631503</v>
      </c>
      <c r="BB109" s="28">
        <v>94.010477359288132</v>
      </c>
      <c r="BC109">
        <v>0.13805304086481185</v>
      </c>
      <c r="BD109" s="28">
        <v>94.14853040015295</v>
      </c>
      <c r="BE109" s="23">
        <v>1.853997553238411</v>
      </c>
      <c r="BF109" s="26">
        <v>3.4678663019094329</v>
      </c>
      <c r="BG109">
        <f t="shared" si="28"/>
        <v>7.3748682751108001</v>
      </c>
      <c r="BH109" s="25">
        <v>12.178288086628026</v>
      </c>
      <c r="BI109">
        <v>57.057213784178863</v>
      </c>
      <c r="BJ109">
        <v>11.805999999999999</v>
      </c>
    </row>
    <row r="110" spans="1:62">
      <c r="A110" t="s">
        <v>458</v>
      </c>
      <c r="B110" t="s">
        <v>459</v>
      </c>
      <c r="C110" t="s">
        <v>460</v>
      </c>
      <c r="D110" s="23">
        <v>100</v>
      </c>
      <c r="E110" s="23">
        <v>0</v>
      </c>
      <c r="F110" s="23">
        <v>0</v>
      </c>
      <c r="G110" s="24" t="s">
        <v>65</v>
      </c>
      <c r="H110" t="s">
        <v>66</v>
      </c>
      <c r="I110" s="24" t="s">
        <v>67</v>
      </c>
      <c r="J110" s="24" t="s">
        <v>74</v>
      </c>
      <c r="K110" s="25">
        <v>623403.43337182503</v>
      </c>
      <c r="L110" s="26">
        <v>0.29928756766666686</v>
      </c>
      <c r="M110" s="25">
        <v>503696653.14005798</v>
      </c>
      <c r="N110" s="23">
        <v>241.81795943079888</v>
      </c>
      <c r="O110" s="25">
        <v>1</v>
      </c>
      <c r="P110" s="25">
        <v>623403.43337182503</v>
      </c>
      <c r="Q110" s="25">
        <v>0</v>
      </c>
      <c r="R110" s="23">
        <v>0.29928756766666686</v>
      </c>
      <c r="S110" s="23">
        <v>0</v>
      </c>
      <c r="T110" s="23">
        <v>100</v>
      </c>
      <c r="U110" s="23">
        <v>0</v>
      </c>
      <c r="V110" s="23">
        <v>20.000013903424431</v>
      </c>
      <c r="W110" s="25">
        <v>82796.547163128504</v>
      </c>
      <c r="X110" s="25">
        <v>705140354166.31189</v>
      </c>
      <c r="Y110" s="27">
        <v>-0.28377279999999999</v>
      </c>
      <c r="Z110" s="27">
        <v>2.0396209999999999</v>
      </c>
      <c r="AA110" s="25">
        <v>1240.7988625670614</v>
      </c>
      <c r="AB110" s="23">
        <v>13.374899147644204</v>
      </c>
      <c r="AC110" s="25">
        <v>1337.0009294439233</v>
      </c>
      <c r="AD110" s="25">
        <v>1337</v>
      </c>
      <c r="AE110" s="27">
        <v>1.0937100755715801E-2</v>
      </c>
      <c r="AF110" s="25">
        <v>45.6</v>
      </c>
      <c r="AG110" s="25">
        <v>811030675725.88403</v>
      </c>
      <c r="AH110" s="28">
        <v>7.6018593019840974</v>
      </c>
      <c r="AI110" s="23"/>
      <c r="AJ110" s="23"/>
      <c r="AK110" t="s">
        <v>108</v>
      </c>
      <c r="AL110" s="25">
        <v>1</v>
      </c>
      <c r="AM110" s="25">
        <v>1</v>
      </c>
      <c r="AN110" s="25">
        <v>19</v>
      </c>
      <c r="AO110" s="27">
        <v>5.1193632883317335</v>
      </c>
      <c r="AP110" s="27">
        <v>-0.50919367142756045</v>
      </c>
      <c r="AQ110" s="25">
        <v>2801853318.3482699</v>
      </c>
      <c r="AR110" s="29">
        <f t="shared" si="29"/>
        <v>3.454682297732538E-3</v>
      </c>
      <c r="AS110" s="25">
        <v>2514734182.1047201</v>
      </c>
      <c r="AT110" s="23">
        <f t="shared" si="30"/>
        <v>22.11035623471523</v>
      </c>
      <c r="AU110" s="25">
        <f t="shared" si="31"/>
        <v>1345.1319317759983</v>
      </c>
      <c r="AV110" s="25" t="s">
        <v>76</v>
      </c>
      <c r="AW110" s="30">
        <v>12672131053</v>
      </c>
      <c r="AX110" s="30">
        <v>5394.2884781990897</v>
      </c>
      <c r="AY110" s="25">
        <v>2082958</v>
      </c>
      <c r="AZ110" s="27">
        <v>1.9142283254210799</v>
      </c>
      <c r="BA110" s="27">
        <v>0</v>
      </c>
      <c r="BB110" s="28">
        <v>1.6982972228829594</v>
      </c>
      <c r="BC110">
        <v>5.2809762557073778</v>
      </c>
      <c r="BD110" s="28">
        <v>6.9792734785903372</v>
      </c>
      <c r="BE110" s="23">
        <v>4.0484935092351773</v>
      </c>
      <c r="BF110" s="26">
        <v>0.30269338591224154</v>
      </c>
      <c r="BG110">
        <f t="shared" si="28"/>
        <v>0.94999933958779859</v>
      </c>
      <c r="BH110" s="25">
        <v>51.96624332407044</v>
      </c>
      <c r="BI110">
        <v>70.736271372774766</v>
      </c>
      <c r="BJ110">
        <v>33.082000000000001</v>
      </c>
    </row>
    <row r="111" spans="1:62">
      <c r="A111" t="s">
        <v>461</v>
      </c>
      <c r="B111" t="s">
        <v>462</v>
      </c>
      <c r="C111" t="s">
        <v>463</v>
      </c>
      <c r="D111" s="23">
        <v>92.48</v>
      </c>
      <c r="E111" s="23">
        <v>1.31</v>
      </c>
      <c r="F111" s="23">
        <v>6.21</v>
      </c>
      <c r="G111" s="24" t="s">
        <v>65</v>
      </c>
      <c r="H111" t="s">
        <v>464</v>
      </c>
      <c r="I111" s="24" t="s">
        <v>67</v>
      </c>
      <c r="J111" s="24" t="s">
        <v>68</v>
      </c>
      <c r="K111" s="25">
        <v>500726640345.93201</v>
      </c>
      <c r="L111" s="26">
        <v>94221.86334208677</v>
      </c>
      <c r="M111" s="25">
        <v>7937116903.9131603</v>
      </c>
      <c r="N111" s="23">
        <v>1493.5293711035886</v>
      </c>
      <c r="O111" s="25">
        <v>86</v>
      </c>
      <c r="P111" s="25">
        <v>464952627817.67975</v>
      </c>
      <c r="Q111" s="25">
        <v>35774012528.250786</v>
      </c>
      <c r="R111" s="23">
        <v>87490.258014863895</v>
      </c>
      <c r="S111" s="23">
        <v>6731.605327222589</v>
      </c>
      <c r="T111" s="23">
        <v>92.85558034149409</v>
      </c>
      <c r="U111" s="23">
        <v>7.1444196585058961</v>
      </c>
      <c r="V111" s="23">
        <v>18.358318120881947</v>
      </c>
      <c r="W111" s="25">
        <v>47050.305910229072</v>
      </c>
      <c r="X111" s="25">
        <v>7745240590787.916</v>
      </c>
      <c r="Y111" s="27">
        <v>1.9656309999999999</v>
      </c>
      <c r="Z111" s="27">
        <v>1.4060496888926588</v>
      </c>
      <c r="AA111" s="25">
        <v>4661.6156674802614</v>
      </c>
      <c r="AB111" s="23">
        <v>18.944468209092051</v>
      </c>
      <c r="AC111" s="25">
        <v>163357.71329986877</v>
      </c>
      <c r="AD111" s="25">
        <v>171935.25450031078</v>
      </c>
      <c r="AE111" s="27">
        <v>0.64046337222860206</v>
      </c>
      <c r="AF111" s="25">
        <v>106.43862730183395</v>
      </c>
      <c r="AG111" s="25">
        <v>508261969333.98944</v>
      </c>
      <c r="AH111" s="28">
        <v>0.51018468823448548</v>
      </c>
      <c r="AI111" s="23">
        <v>75.332441821479492</v>
      </c>
      <c r="AJ111" s="23">
        <v>24.66755817852049</v>
      </c>
      <c r="AK111" t="s">
        <v>75</v>
      </c>
      <c r="AL111" s="25">
        <v>0</v>
      </c>
      <c r="AM111" s="25">
        <v>1</v>
      </c>
      <c r="AN111" s="25">
        <v>20</v>
      </c>
      <c r="AO111" s="27">
        <v>-3.996760842090318</v>
      </c>
      <c r="AP111" s="27">
        <v>0.98557989133026547</v>
      </c>
      <c r="AQ111" s="25">
        <v>65923863904.430603</v>
      </c>
      <c r="AR111" s="29">
        <f t="shared" si="29"/>
        <v>0.1297044986285619</v>
      </c>
      <c r="AS111" s="25">
        <v>65923863904.430603</v>
      </c>
      <c r="AT111" s="23">
        <f t="shared" si="30"/>
        <v>15.183987706212266</v>
      </c>
      <c r="AU111" s="25">
        <f t="shared" si="31"/>
        <v>12404.910774258648</v>
      </c>
      <c r="AV111" s="25" t="s">
        <v>239</v>
      </c>
      <c r="AW111" s="30">
        <v>434167000000</v>
      </c>
      <c r="AX111" s="30">
        <v>92077.574309644042</v>
      </c>
      <c r="AY111" s="25">
        <v>5314336</v>
      </c>
      <c r="AZ111" s="27">
        <v>5.9245304609327203</v>
      </c>
      <c r="BA111" s="27">
        <v>3.7507193596379702</v>
      </c>
      <c r="BB111" s="28">
        <v>62.33209264730317</v>
      </c>
      <c r="BC111">
        <v>6.534544366962991</v>
      </c>
      <c r="BD111" s="28">
        <v>68.866637014266161</v>
      </c>
      <c r="BE111" s="23">
        <v>21.229521111526665</v>
      </c>
      <c r="BF111" s="26">
        <v>1.1206184769724994</v>
      </c>
      <c r="BG111">
        <f t="shared" si="28"/>
        <v>1.0894244161316007</v>
      </c>
      <c r="BH111" s="25">
        <v>88.339609967562438</v>
      </c>
      <c r="BI111">
        <v>73.972256046177534</v>
      </c>
      <c r="BJ111">
        <v>47.652000000000001</v>
      </c>
    </row>
    <row r="112" spans="1:62">
      <c r="A112" t="s">
        <v>465</v>
      </c>
      <c r="B112" t="s">
        <v>466</v>
      </c>
      <c r="C112" t="s">
        <v>467</v>
      </c>
      <c r="D112" s="23">
        <v>12.24</v>
      </c>
      <c r="E112" s="23">
        <v>8.18</v>
      </c>
      <c r="F112" s="23">
        <v>79.58</v>
      </c>
      <c r="G112" s="24" t="s">
        <v>99</v>
      </c>
      <c r="H112" t="s">
        <v>468</v>
      </c>
      <c r="I112" s="24" t="s">
        <v>101</v>
      </c>
      <c r="J112" s="24" t="s">
        <v>68</v>
      </c>
      <c r="K112" s="25">
        <v>7620718588.0788898</v>
      </c>
      <c r="L112" s="26">
        <v>1577.9574310705493</v>
      </c>
      <c r="M112" s="25">
        <v>930803323.26340497</v>
      </c>
      <c r="N112" s="23">
        <v>192.73353343689271</v>
      </c>
      <c r="O112" s="25">
        <v>12</v>
      </c>
      <c r="P112" s="25">
        <v>7221570722.0053082</v>
      </c>
      <c r="Q112" s="25">
        <v>399147866.07358313</v>
      </c>
      <c r="R112" s="23">
        <v>1495.3092747205669</v>
      </c>
      <c r="S112" s="23">
        <v>82.648156349982628</v>
      </c>
      <c r="T112" s="23">
        <v>94.762332955084162</v>
      </c>
      <c r="U112" s="23">
        <v>5.2376670449158302</v>
      </c>
      <c r="V112" s="23">
        <v>19.111604713199128</v>
      </c>
      <c r="W112" s="25">
        <v>61440.303693776666</v>
      </c>
      <c r="X112" s="25">
        <v>2132696949758.8982</v>
      </c>
      <c r="Y112" s="27">
        <v>0.46486260000000001</v>
      </c>
      <c r="Z112" s="27">
        <v>1.5022833402502471</v>
      </c>
      <c r="AA112" s="25">
        <v>5210.4035563322786</v>
      </c>
      <c r="AB112" s="23">
        <v>15.389137957676382</v>
      </c>
      <c r="AC112" s="25">
        <v>72054.782183014991</v>
      </c>
      <c r="AD112" s="25">
        <v>72054.782182269075</v>
      </c>
      <c r="AE112" s="27">
        <v>0.41055524813067856</v>
      </c>
      <c r="AF112" s="25">
        <v>57.635334858976229</v>
      </c>
      <c r="AG112" s="25">
        <v>221699081647.91003</v>
      </c>
      <c r="AH112" s="28">
        <v>0.8875644355548804</v>
      </c>
      <c r="AI112" s="23">
        <v>100</v>
      </c>
      <c r="AJ112" s="23">
        <v>0</v>
      </c>
      <c r="AK112" t="s">
        <v>122</v>
      </c>
      <c r="AL112" s="25">
        <v>5</v>
      </c>
      <c r="AM112" s="25">
        <v>0</v>
      </c>
      <c r="AN112" s="25">
        <v>2</v>
      </c>
      <c r="AO112" s="27">
        <v>8.0001574704988858</v>
      </c>
      <c r="AP112" s="27">
        <v>0.90348698735971189</v>
      </c>
      <c r="AQ112" s="25">
        <v>16088803822.770901</v>
      </c>
      <c r="AR112" s="29">
        <f t="shared" si="29"/>
        <v>7.2570457681562395E-2</v>
      </c>
      <c r="AS112" s="25">
        <v>16087970173.270901</v>
      </c>
      <c r="AT112" s="23">
        <f t="shared" si="30"/>
        <v>20.294486465240041</v>
      </c>
      <c r="AU112" s="25">
        <f t="shared" si="31"/>
        <v>3331.3718720556426</v>
      </c>
      <c r="AV112" s="25" t="s">
        <v>114</v>
      </c>
      <c r="AW112" s="30">
        <v>79276723017</v>
      </c>
      <c r="AX112" s="30">
        <v>15796.773086088564</v>
      </c>
      <c r="AY112" s="25">
        <v>4829483</v>
      </c>
      <c r="AZ112" s="27">
        <v>23.487691326854002</v>
      </c>
      <c r="BA112" s="27">
        <v>21.802885917005501</v>
      </c>
      <c r="BB112" s="28">
        <v>75.221407863399151</v>
      </c>
      <c r="BC112">
        <v>6.2331061990722674</v>
      </c>
      <c r="BD112" s="28">
        <v>81.454514062471418</v>
      </c>
      <c r="BE112" s="23">
        <v>1.26008597960067</v>
      </c>
      <c r="BF112" s="26">
        <v>8.1881518189400343E-2</v>
      </c>
      <c r="BG112">
        <f t="shared" si="28"/>
        <v>0.10464845992857584</v>
      </c>
      <c r="BH112" s="25">
        <v>47.6</v>
      </c>
      <c r="BI112">
        <v>62.131553359768283</v>
      </c>
      <c r="BJ112">
        <v>59.732999999999997</v>
      </c>
    </row>
    <row r="113" spans="1:62">
      <c r="A113" t="s">
        <v>469</v>
      </c>
      <c r="B113" t="s">
        <v>470</v>
      </c>
      <c r="C113" t="s">
        <v>471</v>
      </c>
      <c r="D113" s="23">
        <v>58.28</v>
      </c>
      <c r="E113" s="23">
        <v>15.95</v>
      </c>
      <c r="F113" s="23">
        <v>25.77</v>
      </c>
      <c r="G113" s="24" t="s">
        <v>65</v>
      </c>
      <c r="H113" t="s">
        <v>472</v>
      </c>
      <c r="I113" s="24" t="s">
        <v>81</v>
      </c>
      <c r="J113" s="24" t="s">
        <v>74</v>
      </c>
      <c r="K113" s="25">
        <v>89259658.6433025</v>
      </c>
      <c r="L113" s="26">
        <v>0.4206095046298205</v>
      </c>
      <c r="M113" s="25">
        <v>998803459.26234496</v>
      </c>
      <c r="N113" s="23">
        <v>4.7065632404186681</v>
      </c>
      <c r="O113" s="25">
        <v>3</v>
      </c>
      <c r="P113" s="25">
        <v>37239421.950000003</v>
      </c>
      <c r="Q113" s="25">
        <v>52020236.693302497</v>
      </c>
      <c r="R113" s="23">
        <v>0.17547966300973122</v>
      </c>
      <c r="S113" s="23">
        <v>0.2451298416200893</v>
      </c>
      <c r="T113" s="23">
        <v>41.720327543280632</v>
      </c>
      <c r="U113" s="23">
        <v>58.279672456719375</v>
      </c>
      <c r="V113" s="23">
        <v>7.7673181655332106</v>
      </c>
      <c r="W113" s="25">
        <v>31136.805931837305</v>
      </c>
      <c r="X113" s="25">
        <v>1629585529066.1152</v>
      </c>
      <c r="Y113" s="27">
        <v>-0.67302169999999994</v>
      </c>
      <c r="Z113" s="27">
        <v>0.78409448359751244</v>
      </c>
      <c r="AA113" s="25">
        <v>4092.0292929663692</v>
      </c>
      <c r="AB113" s="23">
        <v>10.648186604598653</v>
      </c>
      <c r="AC113" s="25">
        <v>6366.0153557270696</v>
      </c>
      <c r="AD113" s="25">
        <v>6366.0153811668015</v>
      </c>
      <c r="AE113" s="27">
        <v>13.927218360816772</v>
      </c>
      <c r="AF113" s="25">
        <v>42.568917789506465</v>
      </c>
      <c r="AG113" s="25">
        <v>361256287945.61267</v>
      </c>
      <c r="AH113" s="28">
        <v>0.19991336134723531</v>
      </c>
      <c r="AI113" s="23">
        <v>100</v>
      </c>
      <c r="AJ113" s="23">
        <v>0</v>
      </c>
      <c r="AK113" t="s">
        <v>75</v>
      </c>
      <c r="AL113" s="25">
        <v>0</v>
      </c>
      <c r="AM113" s="25">
        <v>1</v>
      </c>
      <c r="AN113" s="25">
        <v>17</v>
      </c>
      <c r="AO113" s="27">
        <v>0.74827978971324094</v>
      </c>
      <c r="AP113" s="27">
        <v>2.8608827983938692E-3</v>
      </c>
      <c r="AQ113" s="25">
        <v>18455861310.285999</v>
      </c>
      <c r="AR113" s="29">
        <f t="shared" si="29"/>
        <v>5.1088000198530908E-2</v>
      </c>
      <c r="AS113" s="25">
        <v>15764804401.542</v>
      </c>
      <c r="AT113" s="23">
        <f t="shared" si="30"/>
        <v>5.8666768313750044</v>
      </c>
      <c r="AU113" s="25">
        <f t="shared" si="31"/>
        <v>86.967738855659746</v>
      </c>
      <c r="AV113" s="25" t="s">
        <v>70</v>
      </c>
      <c r="AW113" s="30">
        <v>314588000000</v>
      </c>
      <c r="AX113" s="30">
        <v>1197.8427442714069</v>
      </c>
      <c r="AY113" s="25">
        <v>212215030</v>
      </c>
      <c r="AZ113" s="27">
        <v>1.05166557596526</v>
      </c>
      <c r="BA113" s="27">
        <v>0.30320570716203998</v>
      </c>
      <c r="BB113" s="28">
        <v>2.1343456745725531</v>
      </c>
      <c r="BC113">
        <v>1.9651165654076892</v>
      </c>
      <c r="BD113" s="28">
        <v>4.0994622399802427</v>
      </c>
      <c r="BE113" s="23">
        <v>2.1985038714307623</v>
      </c>
      <c r="BF113" s="26">
        <v>0.20646744399476341</v>
      </c>
      <c r="BG113">
        <f t="shared" si="28"/>
        <v>2.1886576084183087</v>
      </c>
      <c r="BH113" s="25">
        <v>30.470996651794625</v>
      </c>
      <c r="BI113">
        <v>52.826369899433047</v>
      </c>
      <c r="BJ113">
        <v>19.814</v>
      </c>
    </row>
    <row r="114" spans="1:62">
      <c r="A114" t="s">
        <v>473</v>
      </c>
      <c r="B114" t="s">
        <v>474</v>
      </c>
      <c r="C114" t="s">
        <v>475</v>
      </c>
      <c r="D114" s="23">
        <v>100</v>
      </c>
      <c r="E114" s="23">
        <v>0</v>
      </c>
      <c r="F114" s="23">
        <v>0</v>
      </c>
      <c r="G114" s="24" t="s">
        <v>65</v>
      </c>
      <c r="H114" t="s">
        <v>66</v>
      </c>
      <c r="I114" s="24" t="s">
        <v>67</v>
      </c>
      <c r="J114" s="24" t="s">
        <v>74</v>
      </c>
      <c r="K114" s="25">
        <v>277139.88612877601</v>
      </c>
      <c r="L114" s="26">
        <v>6.0655418933536612E-2</v>
      </c>
      <c r="M114" s="25">
        <v>79159462.272395596</v>
      </c>
      <c r="N114" s="23">
        <v>17.325006565293151</v>
      </c>
      <c r="O114" s="25">
        <v>2</v>
      </c>
      <c r="P114" s="25">
        <v>0</v>
      </c>
      <c r="Q114" s="25">
        <v>277139.88612877647</v>
      </c>
      <c r="R114" s="23">
        <v>0</v>
      </c>
      <c r="S114" s="23">
        <v>6.0655418933536716E-2</v>
      </c>
      <c r="T114" s="23">
        <v>0</v>
      </c>
      <c r="U114" s="23">
        <v>100</v>
      </c>
      <c r="V114" s="23">
        <v>0.8349653453047684</v>
      </c>
      <c r="W114" s="25">
        <v>26304.606588141436</v>
      </c>
      <c r="X114" s="25">
        <v>606760268521.10645</v>
      </c>
      <c r="Y114" s="27"/>
      <c r="Z114" s="27">
        <v>0.20902326300397395</v>
      </c>
      <c r="AA114" s="25"/>
      <c r="AB114" s="23">
        <v>1.5893861108576242</v>
      </c>
      <c r="AC114" s="25">
        <v>656.28344866469934</v>
      </c>
      <c r="AD114" s="25">
        <v>656.28371831841218</v>
      </c>
      <c r="AE114" s="27">
        <v>27.482272982259705</v>
      </c>
      <c r="AF114" s="25">
        <v>7.1359451014004645</v>
      </c>
      <c r="AG114" s="25">
        <v>377931257837.71558</v>
      </c>
      <c r="AH114" s="28">
        <v>0.18181818181818182</v>
      </c>
      <c r="AI114" s="23"/>
      <c r="AJ114" s="23"/>
      <c r="AL114" s="25"/>
      <c r="AM114" s="25"/>
      <c r="AN114" s="25"/>
      <c r="AO114" s="27"/>
      <c r="AP114" s="27"/>
      <c r="AQ114" s="25">
        <v>537846124.63999999</v>
      </c>
      <c r="AR114" s="29">
        <f t="shared" si="29"/>
        <v>1.4231321529666967E-3</v>
      </c>
      <c r="AS114" s="25"/>
      <c r="AT114" s="23">
        <f t="shared" si="30"/>
        <v>3.6798700363302976</v>
      </c>
      <c r="AU114" s="25">
        <f t="shared" si="31"/>
        <v>117.71413515216497</v>
      </c>
      <c r="AV114" s="25" t="s">
        <v>114</v>
      </c>
      <c r="AW114" s="30">
        <v>14615900000</v>
      </c>
      <c r="AX114" s="30">
        <v>3198.8666444740493</v>
      </c>
      <c r="AY114" s="25">
        <v>4569087</v>
      </c>
      <c r="AZ114" s="27"/>
      <c r="BA114" s="27"/>
      <c r="BB114" s="28"/>
      <c r="BD114" s="26"/>
    </row>
    <row r="115" spans="1:62">
      <c r="A115" t="s">
        <v>476</v>
      </c>
      <c r="B115" t="s">
        <v>477</v>
      </c>
      <c r="C115" t="s">
        <v>478</v>
      </c>
      <c r="D115" s="23">
        <v>100</v>
      </c>
      <c r="E115" s="23">
        <v>0</v>
      </c>
      <c r="F115" s="23">
        <v>0</v>
      </c>
      <c r="G115" s="24" t="s">
        <v>65</v>
      </c>
      <c r="H115" t="s">
        <v>66</v>
      </c>
      <c r="I115" s="24" t="s">
        <v>67</v>
      </c>
      <c r="J115" s="24" t="s">
        <v>74</v>
      </c>
      <c r="K115" s="25">
        <v>13499999.6423721</v>
      </c>
      <c r="L115" s="26">
        <v>3.2320828625558162</v>
      </c>
      <c r="M115" s="25">
        <v>504509877.98488098</v>
      </c>
      <c r="N115" s="23">
        <v>120.7865017645691</v>
      </c>
      <c r="O115" s="25">
        <v>1</v>
      </c>
      <c r="P115" s="25">
        <v>13499999.6423721</v>
      </c>
      <c r="Q115" s="25">
        <v>0</v>
      </c>
      <c r="R115" s="23">
        <v>3.2320828625558162</v>
      </c>
      <c r="S115" s="23">
        <v>0</v>
      </c>
      <c r="T115" s="23">
        <v>100</v>
      </c>
      <c r="U115" s="23">
        <v>0</v>
      </c>
      <c r="V115" s="23">
        <v>17.999999523162799</v>
      </c>
      <c r="W115" s="25">
        <v>62794.585652239766</v>
      </c>
      <c r="X115" s="25">
        <v>20544343456936.5</v>
      </c>
      <c r="Y115" s="27">
        <v>-5.9221200000000002E-2</v>
      </c>
      <c r="Z115" s="27">
        <v>1.5769979999999999</v>
      </c>
      <c r="AA115" s="25">
        <v>3339.0859115444214</v>
      </c>
      <c r="AB115" s="23">
        <v>18.895635392895617</v>
      </c>
      <c r="AC115" s="25">
        <v>293903.99221420218</v>
      </c>
      <c r="AD115" s="25">
        <v>293904</v>
      </c>
      <c r="AE115" s="27">
        <v>0.47310855227331899</v>
      </c>
      <c r="AF115" s="25">
        <v>105.8</v>
      </c>
      <c r="AG115" s="25">
        <v>451285263406.23999</v>
      </c>
      <c r="AH115" s="28">
        <v>0.71615962697585134</v>
      </c>
      <c r="AI115" s="23"/>
      <c r="AJ115" s="23"/>
      <c r="AK115" t="s">
        <v>94</v>
      </c>
      <c r="AL115" s="25">
        <v>2</v>
      </c>
      <c r="AM115" s="25">
        <v>1</v>
      </c>
      <c r="AN115" s="25">
        <v>19</v>
      </c>
      <c r="AO115" s="27">
        <v>9.0924616209951257</v>
      </c>
      <c r="AP115" s="27">
        <v>1.2466979529660243</v>
      </c>
      <c r="AQ115" s="25">
        <v>2703336161.5267301</v>
      </c>
      <c r="AR115" s="29">
        <f t="shared" si="29"/>
        <v>5.9903045384693378E-3</v>
      </c>
      <c r="AS115" s="25">
        <v>2703336161.5267301</v>
      </c>
      <c r="AT115" s="23">
        <f t="shared" si="30"/>
        <v>4.1554561618177974</v>
      </c>
      <c r="AU115" s="25">
        <f t="shared" si="31"/>
        <v>647.21531191557176</v>
      </c>
      <c r="AV115" s="25" t="s">
        <v>95</v>
      </c>
      <c r="AW115" s="30">
        <v>65055100000</v>
      </c>
      <c r="AX115" s="30">
        <v>11723.930563981679</v>
      </c>
      <c r="AY115" s="25">
        <v>4176873</v>
      </c>
      <c r="AZ115" s="27">
        <v>0.192480984346413</v>
      </c>
      <c r="BA115" s="27">
        <v>0</v>
      </c>
      <c r="BB115" s="28">
        <v>2.9789408802617656E-2</v>
      </c>
      <c r="BC115">
        <v>0.77936374204305237</v>
      </c>
      <c r="BD115" s="28">
        <v>0.80915315084566997</v>
      </c>
      <c r="BE115" s="23">
        <v>9.189716750853961</v>
      </c>
      <c r="BF115" s="26">
        <v>0.48634071095111792</v>
      </c>
      <c r="BG115">
        <f t="shared" ref="BG115:BG124" si="32">SUM(AN115/V115)</f>
        <v>1.0555555835182318</v>
      </c>
      <c r="BH115" s="25">
        <v>40.851133823255964</v>
      </c>
      <c r="BI115">
        <v>66.263111881982255</v>
      </c>
      <c r="BJ115">
        <v>23.16</v>
      </c>
    </row>
    <row r="116" spans="1:62">
      <c r="A116" t="s">
        <v>479</v>
      </c>
      <c r="B116" t="s">
        <v>480</v>
      </c>
      <c r="C116" t="s">
        <v>481</v>
      </c>
      <c r="D116" s="23">
        <v>76.72</v>
      </c>
      <c r="E116" s="23">
        <v>23.28</v>
      </c>
      <c r="F116" s="23">
        <v>0</v>
      </c>
      <c r="G116" s="24" t="s">
        <v>65</v>
      </c>
      <c r="H116" t="s">
        <v>482</v>
      </c>
      <c r="I116" s="24" t="s">
        <v>81</v>
      </c>
      <c r="J116" s="24" t="s">
        <v>68</v>
      </c>
      <c r="K116" s="25">
        <v>17597199.642372102</v>
      </c>
      <c r="L116" s="26">
        <v>2.5297613613161944</v>
      </c>
      <c r="M116" s="25">
        <v>0</v>
      </c>
      <c r="N116" s="23">
        <v>0</v>
      </c>
      <c r="O116" s="25">
        <v>2</v>
      </c>
      <c r="P116" s="25">
        <v>17597199.642372102</v>
      </c>
      <c r="Q116" s="25">
        <v>0</v>
      </c>
      <c r="R116" s="23">
        <v>2.5297613613161944</v>
      </c>
      <c r="S116" s="23">
        <v>0</v>
      </c>
      <c r="T116" s="23">
        <v>100</v>
      </c>
      <c r="U116" s="23">
        <v>0</v>
      </c>
      <c r="V116" s="23">
        <v>17.767167138107073</v>
      </c>
      <c r="W116" s="25">
        <v>49000.192354052822</v>
      </c>
      <c r="X116" s="25">
        <v>15770332866121.475</v>
      </c>
      <c r="Y116" s="27">
        <v>-0.54111819999999999</v>
      </c>
      <c r="Z116" s="27">
        <v>1.1348264030747561</v>
      </c>
      <c r="AA116" s="25">
        <v>5930.4650720039235</v>
      </c>
      <c r="AB116" s="23">
        <v>15.627076936093333</v>
      </c>
      <c r="AC116" s="25">
        <v>225487.32921667819</v>
      </c>
      <c r="AD116" s="25">
        <v>225487.33379925732</v>
      </c>
      <c r="AE116" s="27">
        <v>1.9753426097594502</v>
      </c>
      <c r="AF116" s="25">
        <v>90.40977169640766</v>
      </c>
      <c r="AG116" s="25">
        <v>348596981638.51324</v>
      </c>
      <c r="AH116" s="28">
        <v>0.40462949016850969</v>
      </c>
      <c r="AI116" s="23"/>
      <c r="AJ116" s="23"/>
      <c r="AK116" t="s">
        <v>94</v>
      </c>
      <c r="AL116" s="25">
        <v>2</v>
      </c>
      <c r="AM116" s="25">
        <v>1</v>
      </c>
      <c r="AN116" s="25">
        <v>19</v>
      </c>
      <c r="AO116" s="27">
        <v>0.9554201539468935</v>
      </c>
      <c r="AP116" s="27">
        <v>-0.23243771357004805</v>
      </c>
      <c r="AQ116" s="25">
        <v>7877536165.9212399</v>
      </c>
      <c r="AR116" s="29">
        <f t="shared" si="29"/>
        <v>2.2597832399163045E-2</v>
      </c>
      <c r="AS116" s="25">
        <v>7536005653.4212399</v>
      </c>
      <c r="AT116" s="23">
        <f t="shared" si="30"/>
        <v>19.452169683948416</v>
      </c>
      <c r="AU116" s="25">
        <f t="shared" si="31"/>
        <v>1132.4692007774561</v>
      </c>
      <c r="AV116" s="25" t="s">
        <v>95</v>
      </c>
      <c r="AW116" s="30">
        <v>40496953779</v>
      </c>
      <c r="AX116" s="30">
        <v>5396.4808120432817</v>
      </c>
      <c r="AY116" s="25">
        <v>6956071</v>
      </c>
      <c r="AZ116" s="27">
        <v>1.5456074430229201</v>
      </c>
      <c r="BA116" s="27">
        <v>0</v>
      </c>
      <c r="BB116" s="28">
        <v>23.329491541425408</v>
      </c>
      <c r="BC116">
        <v>0.73137144757678796</v>
      </c>
      <c r="BD116" s="28">
        <v>24.060862989002196</v>
      </c>
      <c r="BE116" s="23">
        <v>9.693061585718004</v>
      </c>
      <c r="BF116" s="26">
        <v>0.6202734923081018</v>
      </c>
      <c r="BG116">
        <f t="shared" si="32"/>
        <v>1.0693882627607383</v>
      </c>
      <c r="BH116" s="25">
        <v>32.6</v>
      </c>
      <c r="BI116">
        <v>62.430784178308791</v>
      </c>
      <c r="BJ116">
        <v>24.446999999999999</v>
      </c>
    </row>
    <row r="117" spans="1:62">
      <c r="A117" t="s">
        <v>483</v>
      </c>
      <c r="B117" t="s">
        <v>484</v>
      </c>
      <c r="C117" t="s">
        <v>485</v>
      </c>
      <c r="D117" s="23">
        <v>100</v>
      </c>
      <c r="E117" s="23">
        <v>0</v>
      </c>
      <c r="F117" s="23">
        <v>0</v>
      </c>
      <c r="G117" s="24" t="s">
        <v>65</v>
      </c>
      <c r="H117" t="s">
        <v>66</v>
      </c>
      <c r="I117" s="24" t="s">
        <v>67</v>
      </c>
      <c r="J117" s="24" t="s">
        <v>74</v>
      </c>
      <c r="K117" s="25">
        <v>45599999.427795403</v>
      </c>
      <c r="L117" s="26">
        <v>1.4254785865540418</v>
      </c>
      <c r="M117" s="25">
        <v>3094181259.0956602</v>
      </c>
      <c r="N117" s="23">
        <v>96.725639980362786</v>
      </c>
      <c r="O117" s="25">
        <v>1</v>
      </c>
      <c r="P117" s="25">
        <v>45599999.427795403</v>
      </c>
      <c r="Q117" s="25">
        <v>0</v>
      </c>
      <c r="R117" s="23">
        <v>1.4254785865540418</v>
      </c>
      <c r="S117" s="23">
        <v>0</v>
      </c>
      <c r="T117" s="23">
        <v>100</v>
      </c>
      <c r="U117" s="23">
        <v>0</v>
      </c>
      <c r="V117" s="23">
        <v>18.00000016886661</v>
      </c>
      <c r="W117" s="25">
        <v>62794.585652239766</v>
      </c>
      <c r="X117" s="25">
        <v>20544343456936.5</v>
      </c>
      <c r="Y117" s="27">
        <v>-0.51708750000000003</v>
      </c>
      <c r="Z117" s="27">
        <v>1.5769979999999999</v>
      </c>
      <c r="AA117" s="25">
        <v>5672.5880532172614</v>
      </c>
      <c r="AB117" s="23">
        <v>18.895635392895617</v>
      </c>
      <c r="AC117" s="25">
        <v>293904.002757254</v>
      </c>
      <c r="AD117" s="25">
        <v>293904</v>
      </c>
      <c r="AE117" s="27">
        <v>0.47310855227331899</v>
      </c>
      <c r="AF117" s="25">
        <v>105.8</v>
      </c>
      <c r="AG117" s="25">
        <v>451285263406.23999</v>
      </c>
      <c r="AH117" s="28">
        <v>0.61303595245198761</v>
      </c>
      <c r="AI117" s="23"/>
      <c r="AJ117" s="23"/>
      <c r="AK117" t="s">
        <v>94</v>
      </c>
      <c r="AL117" s="25">
        <v>2</v>
      </c>
      <c r="AM117" s="25">
        <v>1</v>
      </c>
      <c r="AN117" s="25">
        <v>19</v>
      </c>
      <c r="AO117" s="27">
        <v>2.9218884204005473</v>
      </c>
      <c r="AP117" s="27">
        <v>8.629362610063895E-3</v>
      </c>
      <c r="AQ117" s="25">
        <v>63819289817.398201</v>
      </c>
      <c r="AR117" s="29">
        <f t="shared" si="29"/>
        <v>0.14141673790918599</v>
      </c>
      <c r="AS117" s="25">
        <v>62373896615.978699</v>
      </c>
      <c r="AT117" s="23">
        <f t="shared" si="30"/>
        <v>28.741601845300817</v>
      </c>
      <c r="AU117" s="25">
        <f t="shared" si="31"/>
        <v>1995.022635643611</v>
      </c>
      <c r="AV117" s="25" t="s">
        <v>95</v>
      </c>
      <c r="AW117" s="30">
        <v>222045000000</v>
      </c>
      <c r="AX117" s="30">
        <v>6453.5605250856815</v>
      </c>
      <c r="AY117" s="25">
        <v>31989256</v>
      </c>
      <c r="AZ117" s="27">
        <v>8.9130267935806806</v>
      </c>
      <c r="BA117" s="27">
        <v>0.20366641064358301</v>
      </c>
      <c r="BB117" s="28">
        <v>10.448970618352584</v>
      </c>
      <c r="BC117">
        <v>55.136571168419465</v>
      </c>
      <c r="BD117" s="28">
        <v>65.585541786772055</v>
      </c>
      <c r="BE117" s="23">
        <v>4.5664894475433941</v>
      </c>
      <c r="BF117" s="26">
        <v>0.24166900729150942</v>
      </c>
      <c r="BG117">
        <f t="shared" si="32"/>
        <v>1.055555545652884</v>
      </c>
      <c r="BH117" s="25">
        <v>38.822877779363978</v>
      </c>
      <c r="BI117">
        <v>68.898021413835636</v>
      </c>
      <c r="BJ117">
        <v>22.58</v>
      </c>
    </row>
    <row r="118" spans="1:62">
      <c r="A118" t="s">
        <v>486</v>
      </c>
      <c r="B118" t="s">
        <v>487</v>
      </c>
      <c r="C118" t="s">
        <v>488</v>
      </c>
      <c r="D118" s="23">
        <v>100</v>
      </c>
      <c r="E118" s="23">
        <v>0</v>
      </c>
      <c r="F118" s="23">
        <v>0</v>
      </c>
      <c r="G118" s="24" t="s">
        <v>65</v>
      </c>
      <c r="H118" t="s">
        <v>66</v>
      </c>
      <c r="I118" s="24" t="s">
        <v>67</v>
      </c>
      <c r="J118" s="24" t="s">
        <v>74</v>
      </c>
      <c r="K118" s="25">
        <v>13071709.023866</v>
      </c>
      <c r="L118" s="26">
        <v>0.12256421430329216</v>
      </c>
      <c r="M118" s="25">
        <v>3236184441.8195801</v>
      </c>
      <c r="N118" s="23">
        <v>30.343423551425357</v>
      </c>
      <c r="O118" s="25">
        <v>1</v>
      </c>
      <c r="P118" s="25">
        <v>13071709.023866</v>
      </c>
      <c r="Q118" s="25">
        <v>0</v>
      </c>
      <c r="R118" s="23">
        <v>0.12256421430329216</v>
      </c>
      <c r="S118" s="23">
        <v>0</v>
      </c>
      <c r="T118" s="23">
        <v>100</v>
      </c>
      <c r="U118" s="23">
        <v>0</v>
      </c>
      <c r="V118" s="23">
        <v>20.000000036515498</v>
      </c>
      <c r="W118" s="25">
        <v>35938.024387515383</v>
      </c>
      <c r="X118" s="25">
        <v>3855000000.0000005</v>
      </c>
      <c r="Y118" s="27">
        <v>-0.47766940000000002</v>
      </c>
      <c r="Z118" s="27">
        <v>0.8301269</v>
      </c>
      <c r="AA118" s="25"/>
      <c r="AB118" s="27"/>
      <c r="AC118" s="27"/>
      <c r="AD118" s="27"/>
      <c r="AE118" s="27"/>
      <c r="AF118" s="25"/>
      <c r="AG118" s="25"/>
      <c r="AH118" s="28"/>
      <c r="AI118" s="23"/>
      <c r="AJ118" s="23"/>
      <c r="AK118" t="s">
        <v>94</v>
      </c>
      <c r="AL118" s="25">
        <v>2</v>
      </c>
      <c r="AM118" s="25">
        <v>1</v>
      </c>
      <c r="AN118" s="25">
        <v>18</v>
      </c>
      <c r="AO118" s="27">
        <v>2.971298141744918</v>
      </c>
      <c r="AP118" s="27">
        <v>1.1931753598479038</v>
      </c>
      <c r="AQ118" s="25">
        <v>81413504334.449799</v>
      </c>
      <c r="AR118" s="29"/>
      <c r="AS118" s="25">
        <v>73228467060.839798</v>
      </c>
      <c r="AT118" s="23">
        <f t="shared" si="30"/>
        <v>24.602914488667551</v>
      </c>
      <c r="AU118" s="25">
        <f t="shared" si="31"/>
        <v>763.35712294476787</v>
      </c>
      <c r="AV118" s="25" t="s">
        <v>163</v>
      </c>
      <c r="AW118" s="30">
        <v>330910000000</v>
      </c>
      <c r="AX118" s="30">
        <v>3021.9868625368113</v>
      </c>
      <c r="AY118" s="25">
        <v>106651922</v>
      </c>
      <c r="AZ118" s="27">
        <v>1.20822949161558</v>
      </c>
      <c r="BA118" s="27">
        <v>5.1101782384889202E-2</v>
      </c>
      <c r="BB118" s="28">
        <v>1.5761966955246427</v>
      </c>
      <c r="BC118">
        <v>5.6932493971394882</v>
      </c>
      <c r="BD118" s="28">
        <v>7.2694460926641309</v>
      </c>
      <c r="BE118" s="23">
        <v>61.110220381305247</v>
      </c>
      <c r="BF118" s="27"/>
      <c r="BG118">
        <f t="shared" si="32"/>
        <v>0.89999999835680256</v>
      </c>
      <c r="BH118" s="25">
        <v>38.664632627471981</v>
      </c>
      <c r="BI118">
        <v>65.605684613086297</v>
      </c>
      <c r="BJ118">
        <v>19.361999999999998</v>
      </c>
    </row>
    <row r="119" spans="1:62">
      <c r="A119" t="s">
        <v>489</v>
      </c>
      <c r="B119" t="s">
        <v>490</v>
      </c>
      <c r="C119" t="s">
        <v>491</v>
      </c>
      <c r="D119" s="23">
        <v>2.37</v>
      </c>
      <c r="E119" s="23">
        <v>0</v>
      </c>
      <c r="F119" s="23">
        <v>97.63</v>
      </c>
      <c r="G119" s="24" t="s">
        <v>99</v>
      </c>
      <c r="H119" t="s">
        <v>159</v>
      </c>
      <c r="I119" s="24" t="s">
        <v>107</v>
      </c>
      <c r="J119" s="24" t="s">
        <v>74</v>
      </c>
      <c r="K119" s="25">
        <v>1010390587.8292201</v>
      </c>
      <c r="L119" s="26">
        <v>26.604244791802468</v>
      </c>
      <c r="M119" s="25">
        <v>5781662020.74368</v>
      </c>
      <c r="N119" s="23">
        <v>152.23494117636304</v>
      </c>
      <c r="O119" s="25">
        <v>10</v>
      </c>
      <c r="P119" s="25">
        <v>1010195210.799458</v>
      </c>
      <c r="Q119" s="25">
        <v>195377.02976358499</v>
      </c>
      <c r="R119" s="23">
        <v>26.599100386867292</v>
      </c>
      <c r="S119" s="23">
        <v>5.1444049352172439E-3</v>
      </c>
      <c r="T119" s="23">
        <v>99.980663217559922</v>
      </c>
      <c r="U119" s="23">
        <v>1.9336782440080299E-2</v>
      </c>
      <c r="V119" s="23">
        <v>19.980613523645658</v>
      </c>
      <c r="W119" s="25">
        <v>54615.435879826051</v>
      </c>
      <c r="X119" s="25">
        <v>2690380719166.3306</v>
      </c>
      <c r="Y119" s="27">
        <v>0.42789189999999999</v>
      </c>
      <c r="Z119" s="27">
        <v>1.6425519097816621</v>
      </c>
      <c r="AA119" s="25">
        <v>665.32311772550236</v>
      </c>
      <c r="AB119" s="23">
        <v>16.861484787348903</v>
      </c>
      <c r="AC119" s="25">
        <v>31369.143090833521</v>
      </c>
      <c r="AD119" s="25">
        <v>31369.143096135605</v>
      </c>
      <c r="AE119" s="27">
        <v>1.5968719951382253</v>
      </c>
      <c r="AF119" s="25">
        <v>58.100783200964948</v>
      </c>
      <c r="AG119" s="25">
        <v>150414584744.77881</v>
      </c>
      <c r="AH119" s="28">
        <v>0.42251557943635037</v>
      </c>
      <c r="AI119" s="23">
        <v>100</v>
      </c>
      <c r="AJ119" s="23">
        <v>0</v>
      </c>
      <c r="AK119" t="s">
        <v>108</v>
      </c>
      <c r="AL119" s="25">
        <v>1</v>
      </c>
      <c r="AM119" s="25">
        <v>1</v>
      </c>
      <c r="AN119" s="25">
        <v>20</v>
      </c>
      <c r="AO119" s="27">
        <v>2.8509529831574829</v>
      </c>
      <c r="AP119" s="27">
        <v>0.32578417032188278</v>
      </c>
      <c r="AQ119" s="25">
        <v>113267368075.14999</v>
      </c>
      <c r="AR119" s="29">
        <f t="shared" ref="AR119:AR126" si="33">SUM(AQ119/AG119)</f>
        <v>0.75303447645944943</v>
      </c>
      <c r="AS119" s="25">
        <v>108975251054.10899</v>
      </c>
      <c r="AT119" s="23">
        <f t="shared" si="30"/>
        <v>19.339991543811809</v>
      </c>
      <c r="AU119" s="25">
        <f t="shared" si="31"/>
        <v>2982.403857966081</v>
      </c>
      <c r="AV119" s="25" t="s">
        <v>134</v>
      </c>
      <c r="AW119" s="30">
        <v>585664000000</v>
      </c>
      <c r="AX119" s="30">
        <v>16659.332106517544</v>
      </c>
      <c r="AY119" s="25">
        <v>37978548</v>
      </c>
      <c r="AZ119" s="27">
        <v>0.95561838833584101</v>
      </c>
      <c r="BA119" s="27">
        <v>3.5192657886673299E-2</v>
      </c>
      <c r="BB119" s="28">
        <v>2.4966965686992717</v>
      </c>
      <c r="BC119">
        <v>3.1784122841938989</v>
      </c>
      <c r="BD119" s="28">
        <v>5.675108852893171</v>
      </c>
      <c r="BE119" s="23">
        <v>10.603103473652267</v>
      </c>
      <c r="BF119" s="26">
        <v>0.62883569314178833</v>
      </c>
      <c r="BG119">
        <f t="shared" si="32"/>
        <v>1.00097026431803</v>
      </c>
      <c r="BH119" s="25">
        <v>55.461058773869254</v>
      </c>
      <c r="BI119">
        <v>68.264460321207181</v>
      </c>
      <c r="BJ119">
        <v>41.631</v>
      </c>
    </row>
    <row r="120" spans="1:62">
      <c r="A120" t="s">
        <v>492</v>
      </c>
      <c r="B120" t="s">
        <v>493</v>
      </c>
      <c r="C120" t="s">
        <v>494</v>
      </c>
      <c r="D120" s="23">
        <v>2.39</v>
      </c>
      <c r="E120" s="23">
        <v>1.9</v>
      </c>
      <c r="F120" s="23">
        <v>95.7</v>
      </c>
      <c r="G120" s="24" t="s">
        <v>99</v>
      </c>
      <c r="H120" t="s">
        <v>495</v>
      </c>
      <c r="I120" s="24" t="s">
        <v>107</v>
      </c>
      <c r="J120" s="24" t="s">
        <v>74</v>
      </c>
      <c r="K120" s="25">
        <v>992028042.27338099</v>
      </c>
      <c r="L120" s="26">
        <v>96.484244847661415</v>
      </c>
      <c r="M120" s="25">
        <v>19907764749.9147</v>
      </c>
      <c r="N120" s="23">
        <v>1936.2211214298386</v>
      </c>
      <c r="O120" s="25">
        <v>11</v>
      </c>
      <c r="P120" s="25">
        <v>519576035.15187144</v>
      </c>
      <c r="Q120" s="25">
        <v>472452007.121508</v>
      </c>
      <c r="R120" s="23">
        <v>50.533754345983837</v>
      </c>
      <c r="S120" s="23">
        <v>45.950490501677436</v>
      </c>
      <c r="T120" s="23">
        <v>52.375135884383454</v>
      </c>
      <c r="U120" s="23">
        <v>47.624864115616539</v>
      </c>
      <c r="V120" s="23">
        <v>14.47962453736309</v>
      </c>
      <c r="W120" s="25">
        <v>22585.071427266714</v>
      </c>
      <c r="X120" s="25">
        <v>939367870289.11853</v>
      </c>
      <c r="Y120" s="27">
        <v>1.1409119999999999</v>
      </c>
      <c r="Z120" s="27">
        <v>3.234281012943338E-2</v>
      </c>
      <c r="AA120" s="25">
        <v>6946.9281961394972</v>
      </c>
      <c r="AB120" s="23">
        <v>10.527360535684865</v>
      </c>
      <c r="AC120" s="25">
        <v>2910.5951355806174</v>
      </c>
      <c r="AD120" s="25">
        <v>3168.5231733305359</v>
      </c>
      <c r="AE120" s="27">
        <v>5.693952766282135</v>
      </c>
      <c r="AF120" s="25">
        <v>63.310764062707776</v>
      </c>
      <c r="AG120" s="25">
        <v>163176190204.2052</v>
      </c>
      <c r="AH120" s="28">
        <v>0.2</v>
      </c>
      <c r="AI120" s="23">
        <v>55.797692467578507</v>
      </c>
      <c r="AJ120" s="23">
        <v>44.2023075324215</v>
      </c>
      <c r="AK120" t="s">
        <v>108</v>
      </c>
      <c r="AL120" s="25">
        <v>1</v>
      </c>
      <c r="AM120" s="25">
        <v>1</v>
      </c>
      <c r="AN120" s="25">
        <v>20</v>
      </c>
      <c r="AO120" s="27">
        <v>2.6678062593602414</v>
      </c>
      <c r="AP120" s="27">
        <v>0.16818297206651617</v>
      </c>
      <c r="AQ120" s="25">
        <v>26096701287.238201</v>
      </c>
      <c r="AR120" s="29">
        <f t="shared" si="33"/>
        <v>0.15992959055227204</v>
      </c>
      <c r="AS120" s="25">
        <v>10152738423.238199</v>
      </c>
      <c r="AT120" s="23">
        <f t="shared" si="30"/>
        <v>10.843129235374759</v>
      </c>
      <c r="AU120" s="25">
        <f t="shared" si="31"/>
        <v>2538.1545777113106</v>
      </c>
      <c r="AV120" s="25" t="s">
        <v>76</v>
      </c>
      <c r="AW120" s="30">
        <v>240675000000</v>
      </c>
      <c r="AX120" s="30">
        <v>23994.662429867498</v>
      </c>
      <c r="AY120" s="25">
        <v>10281762</v>
      </c>
      <c r="AZ120" s="27">
        <v>0.35239745369332498</v>
      </c>
      <c r="BA120" s="27">
        <v>0</v>
      </c>
      <c r="BB120" s="28">
        <v>6.6309663700490855</v>
      </c>
      <c r="BC120">
        <v>2.2481178303990013</v>
      </c>
      <c r="BD120" s="28">
        <v>8.8790842004480872</v>
      </c>
      <c r="BE120" s="23">
        <v>5.2671825516487214</v>
      </c>
      <c r="BF120" s="26">
        <v>0.50033268394242003</v>
      </c>
      <c r="BG120">
        <f t="shared" si="32"/>
        <v>1.38125128510012</v>
      </c>
      <c r="BH120" s="25">
        <v>59.010224321345682</v>
      </c>
      <c r="BI120">
        <v>62.583511949026253</v>
      </c>
      <c r="BJ120">
        <v>48.247999999999998</v>
      </c>
    </row>
    <row r="121" spans="1:62">
      <c r="A121" t="s">
        <v>496</v>
      </c>
      <c r="B121" t="s">
        <v>497</v>
      </c>
      <c r="C121" t="s">
        <v>498</v>
      </c>
      <c r="D121" s="23">
        <v>34.4</v>
      </c>
      <c r="E121" s="23">
        <v>56.36</v>
      </c>
      <c r="F121" s="23">
        <v>9.23</v>
      </c>
      <c r="G121" s="24" t="s">
        <v>86</v>
      </c>
      <c r="H121" t="s">
        <v>499</v>
      </c>
      <c r="I121" s="24" t="s">
        <v>88</v>
      </c>
      <c r="J121" s="24" t="s">
        <v>68</v>
      </c>
      <c r="K121" s="25">
        <v>111981725436.98</v>
      </c>
      <c r="L121" s="26">
        <v>40256.911725185921</v>
      </c>
      <c r="M121" s="25">
        <v>1261969298.97157</v>
      </c>
      <c r="N121" s="23">
        <v>453.6721190028785</v>
      </c>
      <c r="O121" s="25">
        <v>37</v>
      </c>
      <c r="P121" s="25">
        <v>103100419198.94257</v>
      </c>
      <c r="Q121" s="25">
        <v>8881306238.0376892</v>
      </c>
      <c r="R121" s="23">
        <v>37064.123260516069</v>
      </c>
      <c r="S121" s="23">
        <v>3192.7884646699417</v>
      </c>
      <c r="T121" s="23">
        <v>92.068968214786267</v>
      </c>
      <c r="U121" s="23">
        <v>7.93103178521375</v>
      </c>
      <c r="V121" s="23">
        <v>18.6873452006378</v>
      </c>
      <c r="W121" s="25">
        <v>35797.820140636482</v>
      </c>
      <c r="X121" s="25">
        <v>2840303276014.7759</v>
      </c>
      <c r="Y121" s="27">
        <v>0.73467369999999999</v>
      </c>
      <c r="Z121" s="27">
        <v>1.3075811301084745</v>
      </c>
      <c r="AA121" s="25">
        <v>4163.1817445678817</v>
      </c>
      <c r="AB121" s="23">
        <v>16.969402918532346</v>
      </c>
      <c r="AC121" s="25">
        <v>47706.937528320857</v>
      </c>
      <c r="AD121" s="25">
        <v>55293.49600916318</v>
      </c>
      <c r="AE121" s="27">
        <v>1.3180560973363067</v>
      </c>
      <c r="AF121" s="25">
        <v>75.60860484527602</v>
      </c>
      <c r="AG121" s="25">
        <v>253529665001.95886</v>
      </c>
      <c r="AH121" s="28">
        <v>0.45022189575277444</v>
      </c>
      <c r="AI121" s="23">
        <v>68.33047114376528</v>
      </c>
      <c r="AJ121" s="23">
        <v>31.669528856234706</v>
      </c>
      <c r="AK121" t="s">
        <v>122</v>
      </c>
      <c r="AL121" s="25">
        <v>5</v>
      </c>
      <c r="AM121" s="25">
        <v>0</v>
      </c>
      <c r="AN121" s="25">
        <v>0</v>
      </c>
      <c r="AO121" s="27">
        <v>-1.1424748549295272</v>
      </c>
      <c r="AP121" s="27">
        <v>1.8409091561650297</v>
      </c>
      <c r="AQ121" s="25">
        <v>15007730964.8132</v>
      </c>
      <c r="AR121" s="29">
        <f t="shared" si="33"/>
        <v>5.9195167416393836E-2</v>
      </c>
      <c r="AS121" s="25">
        <v>13769776423.6432</v>
      </c>
      <c r="AT121" s="23">
        <f t="shared" si="30"/>
        <v>7.8425868065829158</v>
      </c>
      <c r="AU121" s="25">
        <f t="shared" si="31"/>
        <v>5395.2097834555198</v>
      </c>
      <c r="AV121" s="25" t="s">
        <v>114</v>
      </c>
      <c r="AW121" s="30">
        <v>191362000000</v>
      </c>
      <c r="AX121" s="30">
        <v>63260.558495958307</v>
      </c>
      <c r="AY121" s="25">
        <v>2781677</v>
      </c>
      <c r="AZ121" s="27">
        <v>17.9466212722775</v>
      </c>
      <c r="BA121" s="27">
        <v>14.2317850588543</v>
      </c>
      <c r="BB121" s="28">
        <v>81.40109229295021</v>
      </c>
      <c r="BC121">
        <v>0.44797267214153647</v>
      </c>
      <c r="BD121" s="28">
        <v>81.849064965091742</v>
      </c>
      <c r="BE121" s="23">
        <v>1.2993977329392174E-3</v>
      </c>
      <c r="BF121" s="26">
        <v>7.6572978977365222E-5</v>
      </c>
      <c r="BG121">
        <f t="shared" si="32"/>
        <v>0</v>
      </c>
      <c r="BH121" s="25">
        <v>59</v>
      </c>
      <c r="BI121">
        <v>73.10322811595853</v>
      </c>
      <c r="BJ121">
        <v>33.119999999999997</v>
      </c>
    </row>
    <row r="122" spans="1:62">
      <c r="A122" t="s">
        <v>500</v>
      </c>
      <c r="B122" t="s">
        <v>501</v>
      </c>
      <c r="C122" t="s">
        <v>502</v>
      </c>
      <c r="D122" s="23">
        <v>100</v>
      </c>
      <c r="E122" s="23">
        <v>0</v>
      </c>
      <c r="F122" s="23">
        <v>0</v>
      </c>
      <c r="G122" s="24" t="s">
        <v>65</v>
      </c>
      <c r="H122" t="s">
        <v>66</v>
      </c>
      <c r="I122" s="24" t="s">
        <v>67</v>
      </c>
      <c r="J122" s="24" t="s">
        <v>74</v>
      </c>
      <c r="K122" s="25">
        <v>1853104.28374869</v>
      </c>
      <c r="L122" s="26">
        <v>9.5158178795939866E-2</v>
      </c>
      <c r="M122" s="25">
        <v>6322858109.9330397</v>
      </c>
      <c r="N122" s="23">
        <v>324.68311028304907</v>
      </c>
      <c r="O122" s="25">
        <v>1</v>
      </c>
      <c r="P122" s="25">
        <v>0</v>
      </c>
      <c r="Q122" s="25">
        <v>1853104.28374869</v>
      </c>
      <c r="R122" s="23">
        <v>0</v>
      </c>
      <c r="S122" s="23">
        <v>9.5158178795939866E-2</v>
      </c>
      <c r="T122" s="23">
        <v>0</v>
      </c>
      <c r="U122" s="23">
        <v>100</v>
      </c>
      <c r="V122" s="23">
        <v>14.000002143690619</v>
      </c>
      <c r="W122" s="25">
        <v>11288.8724435206</v>
      </c>
      <c r="X122" s="25">
        <v>1657554647149.8735</v>
      </c>
      <c r="Y122" s="27">
        <v>0.3254628</v>
      </c>
      <c r="Z122" s="27">
        <v>-6.0885799999999997E-2</v>
      </c>
      <c r="AA122" s="25">
        <v>1504.0832303063298</v>
      </c>
      <c r="AB122" s="23">
        <v>10.963008133529824</v>
      </c>
      <c r="AC122" s="25">
        <v>22777.003487631519</v>
      </c>
      <c r="AD122" s="25">
        <v>22777</v>
      </c>
      <c r="AE122" s="27">
        <v>10.7019792261544</v>
      </c>
      <c r="AF122" s="25">
        <v>17.7</v>
      </c>
      <c r="AG122" s="25">
        <v>432730507964.10999</v>
      </c>
      <c r="AH122" s="28">
        <v>0.2</v>
      </c>
      <c r="AI122" s="23"/>
      <c r="AJ122" s="23"/>
      <c r="AK122" t="s">
        <v>108</v>
      </c>
      <c r="AL122" s="25">
        <v>1</v>
      </c>
      <c r="AM122" s="25">
        <v>1</v>
      </c>
      <c r="AN122" s="25">
        <v>19</v>
      </c>
      <c r="AO122" s="27">
        <v>3.0655324473528904</v>
      </c>
      <c r="AP122" s="27">
        <v>0.62760392708042856</v>
      </c>
      <c r="AQ122" s="25">
        <v>44429296937.015602</v>
      </c>
      <c r="AR122" s="29">
        <f t="shared" si="33"/>
        <v>0.10267197740701126</v>
      </c>
      <c r="AS122" s="25">
        <v>40106765937.015602</v>
      </c>
      <c r="AT122" s="23">
        <f t="shared" si="30"/>
        <v>18.546750379671973</v>
      </c>
      <c r="AU122" s="25">
        <f t="shared" si="31"/>
        <v>2281.4749384518673</v>
      </c>
      <c r="AV122" s="25" t="s">
        <v>134</v>
      </c>
      <c r="AW122" s="30">
        <v>239553000000</v>
      </c>
      <c r="AX122" s="30">
        <v>11532.063485271507</v>
      </c>
      <c r="AY122" s="25">
        <v>19473936</v>
      </c>
      <c r="AZ122" s="27">
        <v>0.84616314768823697</v>
      </c>
      <c r="BA122" s="27">
        <v>0.316385872146492</v>
      </c>
      <c r="BB122" s="28">
        <v>4.0222193259132579</v>
      </c>
      <c r="BC122">
        <v>2.0906576056247332</v>
      </c>
      <c r="BD122" s="28">
        <v>6.1128769315379916</v>
      </c>
      <c r="BE122" s="23">
        <v>10.081427108226903</v>
      </c>
      <c r="BF122" s="26">
        <v>0.9195858459133448</v>
      </c>
      <c r="BG122">
        <f t="shared" si="32"/>
        <v>1.3571426493361454</v>
      </c>
      <c r="BH122" s="25">
        <v>45.94771547221584</v>
      </c>
      <c r="BI122">
        <v>69.652950029472919</v>
      </c>
      <c r="BJ122">
        <v>34.341000000000001</v>
      </c>
    </row>
    <row r="123" spans="1:62">
      <c r="A123" t="s">
        <v>503</v>
      </c>
      <c r="B123" t="s">
        <v>504</v>
      </c>
      <c r="C123" t="s">
        <v>505</v>
      </c>
      <c r="D123" s="23">
        <v>0.12</v>
      </c>
      <c r="E123" s="23">
        <v>5.1100000000000003</v>
      </c>
      <c r="F123" s="23">
        <v>94.77</v>
      </c>
      <c r="G123" s="24" t="s">
        <v>99</v>
      </c>
      <c r="H123" t="s">
        <v>204</v>
      </c>
      <c r="I123" s="24" t="s">
        <v>107</v>
      </c>
      <c r="J123" s="24" t="s">
        <v>68</v>
      </c>
      <c r="K123" s="25">
        <v>126085534046.927</v>
      </c>
      <c r="L123" s="26">
        <v>872.69681482361511</v>
      </c>
      <c r="M123" s="25">
        <v>14464010636.061899</v>
      </c>
      <c r="N123" s="23">
        <v>100.1121667690137</v>
      </c>
      <c r="O123" s="25">
        <v>50</v>
      </c>
      <c r="P123" s="25">
        <v>118553822442.13377</v>
      </c>
      <c r="Q123" s="25">
        <v>7531711604.7939386</v>
      </c>
      <c r="R123" s="23">
        <v>820.56632438030397</v>
      </c>
      <c r="S123" s="23">
        <v>52.130490443316049</v>
      </c>
      <c r="T123" s="23">
        <v>94.026506163672408</v>
      </c>
      <c r="U123" s="23">
        <v>5.97349383632758</v>
      </c>
      <c r="V123" s="23">
        <v>18.788883081081394</v>
      </c>
      <c r="W123" s="25">
        <v>43520.923620859307</v>
      </c>
      <c r="X123" s="25">
        <v>1840930040753.3259</v>
      </c>
      <c r="Y123" s="27">
        <v>-0.81532009999999999</v>
      </c>
      <c r="Z123" s="27">
        <v>1.2596231791357939</v>
      </c>
      <c r="AA123" s="25">
        <v>1799.1419532768839</v>
      </c>
      <c r="AB123" s="23">
        <v>15.663731317637819</v>
      </c>
      <c r="AC123" s="25">
        <v>18342.780895367487</v>
      </c>
      <c r="AD123" s="25">
        <v>22842.802040995535</v>
      </c>
      <c r="AE123" s="27">
        <v>0.44857753869088979</v>
      </c>
      <c r="AF123" s="25">
        <v>72.616461113239126</v>
      </c>
      <c r="AG123" s="25">
        <v>192673151148.1947</v>
      </c>
      <c r="AH123" s="28">
        <v>0.79166400502516354</v>
      </c>
      <c r="AI123" s="23">
        <v>92.94129545314199</v>
      </c>
      <c r="AJ123" s="23">
        <v>7.0587045468580136</v>
      </c>
      <c r="AK123" t="s">
        <v>69</v>
      </c>
      <c r="AL123" s="25">
        <v>3</v>
      </c>
      <c r="AM123" s="25">
        <v>0</v>
      </c>
      <c r="AN123" s="25">
        <v>14</v>
      </c>
      <c r="AO123" s="27">
        <v>0.52998855965957714</v>
      </c>
      <c r="AP123" s="27">
        <v>1.8929620241451353</v>
      </c>
      <c r="AQ123" s="25">
        <v>432730507964.10999</v>
      </c>
      <c r="AR123" s="29">
        <f t="shared" si="33"/>
        <v>2.245930506587682</v>
      </c>
      <c r="AS123" s="25">
        <v>356084020964.10999</v>
      </c>
      <c r="AT123" s="23">
        <f t="shared" si="30"/>
        <v>26.106633764538628</v>
      </c>
      <c r="AU123" s="25">
        <f t="shared" si="31"/>
        <v>2995.1297651380951</v>
      </c>
      <c r="AV123" s="25" t="s">
        <v>134</v>
      </c>
      <c r="AW123" s="30">
        <v>1657550000000</v>
      </c>
      <c r="AX123" s="30">
        <v>11729.094374377701</v>
      </c>
      <c r="AY123" s="25">
        <v>144478050</v>
      </c>
      <c r="AZ123" s="27">
        <v>10.7019792261544</v>
      </c>
      <c r="BA123" s="27">
        <v>6.4318866438415903</v>
      </c>
      <c r="BB123" s="28">
        <v>52.017168330424781</v>
      </c>
      <c r="BC123">
        <v>5.9697348654596052</v>
      </c>
      <c r="BD123" s="28">
        <v>57.986903195884388</v>
      </c>
      <c r="BE123" s="23">
        <v>10.963008133529824</v>
      </c>
      <c r="BF123" s="26">
        <v>0.69989761131724448</v>
      </c>
      <c r="BG123">
        <f t="shared" si="32"/>
        <v>0.74512146036486115</v>
      </c>
      <c r="BH123" s="25">
        <v>38.167655974831227</v>
      </c>
      <c r="BI123">
        <v>57.095474288413584</v>
      </c>
      <c r="BJ123">
        <v>36.447000000000003</v>
      </c>
    </row>
    <row r="124" spans="1:62">
      <c r="A124" t="s">
        <v>506</v>
      </c>
      <c r="B124" t="s">
        <v>507</v>
      </c>
      <c r="C124" t="s">
        <v>508</v>
      </c>
      <c r="D124" s="23">
        <v>100</v>
      </c>
      <c r="E124" s="23">
        <v>0</v>
      </c>
      <c r="F124" s="23">
        <v>0</v>
      </c>
      <c r="G124" s="24" t="s">
        <v>65</v>
      </c>
      <c r="H124" t="s">
        <v>66</v>
      </c>
      <c r="I124" s="24" t="s">
        <v>67</v>
      </c>
      <c r="J124" s="24" t="s">
        <v>68</v>
      </c>
      <c r="K124" s="25">
        <v>10198134.675404301</v>
      </c>
      <c r="L124" s="26">
        <v>0.82898595704338163</v>
      </c>
      <c r="M124" s="25">
        <v>0</v>
      </c>
      <c r="N124" s="23">
        <v>0</v>
      </c>
      <c r="O124" s="25">
        <v>2</v>
      </c>
      <c r="P124" s="25">
        <v>10198134.675404388</v>
      </c>
      <c r="Q124" s="25">
        <v>0</v>
      </c>
      <c r="R124" s="23">
        <v>0.82898595704338873</v>
      </c>
      <c r="S124" s="23">
        <v>0</v>
      </c>
      <c r="T124" s="23">
        <v>100</v>
      </c>
      <c r="U124" s="23">
        <v>0</v>
      </c>
      <c r="V124" s="23">
        <v>18.963019568824045</v>
      </c>
      <c r="W124" s="25">
        <v>3235.3138310530867</v>
      </c>
      <c r="X124" s="25">
        <v>190245811015.59244</v>
      </c>
      <c r="Y124" s="27">
        <v>0.11811149999999999</v>
      </c>
      <c r="Z124" s="27">
        <v>-0.34603641379156541</v>
      </c>
      <c r="AA124" s="25">
        <v>972.23037575316152</v>
      </c>
      <c r="AB124" s="23">
        <v>4.3242291932753663</v>
      </c>
      <c r="AC124" s="25">
        <v>621.87639043433614</v>
      </c>
      <c r="AD124" s="25">
        <v>621.87641022798994</v>
      </c>
      <c r="AE124" s="27">
        <v>2.4000913449125241</v>
      </c>
      <c r="AF124" s="25">
        <v>54.053461690288962</v>
      </c>
      <c r="AG124" s="25">
        <v>12660210265.631393</v>
      </c>
      <c r="AH124" s="28">
        <v>0.39494121593446679</v>
      </c>
      <c r="AI124" s="23"/>
      <c r="AJ124" s="23"/>
      <c r="AK124" t="s">
        <v>171</v>
      </c>
      <c r="AL124" s="25">
        <v>4</v>
      </c>
      <c r="AM124" s="25">
        <v>0</v>
      </c>
      <c r="AN124" s="25">
        <v>7</v>
      </c>
      <c r="AO124" s="27">
        <v>3.2130599631990329</v>
      </c>
      <c r="AP124" s="27">
        <v>0.18892296299426395</v>
      </c>
      <c r="AQ124" s="25">
        <v>1178765818.2149601</v>
      </c>
      <c r="AR124" s="29">
        <f t="shared" si="33"/>
        <v>9.3107917916256847E-2</v>
      </c>
      <c r="AS124" s="25">
        <v>1178765818.2149601</v>
      </c>
      <c r="AT124" s="23">
        <f t="shared" si="30"/>
        <v>12.396688136416948</v>
      </c>
      <c r="AU124" s="25">
        <f t="shared" si="31"/>
        <v>95.819514160731899</v>
      </c>
      <c r="AV124" s="25" t="s">
        <v>89</v>
      </c>
      <c r="AW124" s="30">
        <v>9508715596</v>
      </c>
      <c r="AX124" s="30">
        <v>824.51884840876767</v>
      </c>
      <c r="AY124" s="25">
        <v>12301939</v>
      </c>
      <c r="AZ124" s="27">
        <v>5.8994833984057804</v>
      </c>
      <c r="BA124" s="27">
        <v>0</v>
      </c>
      <c r="BB124" s="28">
        <v>8.9409945345947775E-2</v>
      </c>
      <c r="BC124">
        <v>27.929451107320276</v>
      </c>
      <c r="BD124" s="28">
        <v>28.018861052666225</v>
      </c>
      <c r="BE124" s="23">
        <v>12.543246304849131</v>
      </c>
      <c r="BF124" s="26">
        <v>2.9006895204248666</v>
      </c>
      <c r="BG124">
        <f t="shared" si="32"/>
        <v>0.36913952309094683</v>
      </c>
      <c r="BH124" s="25">
        <v>45.9</v>
      </c>
      <c r="BI124">
        <v>67.550090359386104</v>
      </c>
      <c r="BJ124">
        <v>27.193999999999999</v>
      </c>
    </row>
    <row r="125" spans="1:62">
      <c r="A125" t="s">
        <v>509</v>
      </c>
      <c r="B125" t="s">
        <v>510</v>
      </c>
      <c r="C125" t="s">
        <v>511</v>
      </c>
      <c r="D125" s="23">
        <v>100</v>
      </c>
      <c r="E125" s="23">
        <v>0</v>
      </c>
      <c r="F125" s="23">
        <v>0</v>
      </c>
      <c r="G125" s="24" t="s">
        <v>65</v>
      </c>
      <c r="H125" t="s">
        <v>66</v>
      </c>
      <c r="I125" s="24" t="s">
        <v>67</v>
      </c>
      <c r="J125" s="24" t="s">
        <v>68</v>
      </c>
      <c r="K125" s="25">
        <v>4896.8998905457502</v>
      </c>
      <c r="L125" s="26">
        <v>2.3204977019854002E-2</v>
      </c>
      <c r="M125" s="25">
        <v>0</v>
      </c>
      <c r="N125" s="23">
        <v>0</v>
      </c>
      <c r="O125" s="25">
        <v>1</v>
      </c>
      <c r="P125" s="25">
        <v>4896.8998905457502</v>
      </c>
      <c r="Q125" s="25">
        <v>0</v>
      </c>
      <c r="R125" s="23">
        <v>2.3204977019854002E-2</v>
      </c>
      <c r="S125" s="23">
        <v>0</v>
      </c>
      <c r="T125" s="23">
        <v>100</v>
      </c>
      <c r="U125" s="23">
        <v>0</v>
      </c>
      <c r="V125" s="23">
        <v>18.999611582676998</v>
      </c>
      <c r="W125" s="25">
        <v>1710.5100969940536</v>
      </c>
      <c r="X125" s="25">
        <v>87908262519.916367</v>
      </c>
      <c r="Y125" s="27">
        <v>-0.68636759999999997</v>
      </c>
      <c r="Z125" s="27">
        <v>-0.4108523</v>
      </c>
      <c r="AA125" s="25">
        <v>3355.707397814183</v>
      </c>
      <c r="AB125" s="23">
        <v>3.6207859143564183</v>
      </c>
      <c r="AC125" s="25">
        <v>134.99724019270499</v>
      </c>
      <c r="AD125" s="25">
        <v>135</v>
      </c>
      <c r="AE125" s="27">
        <v>2.4753755405443401</v>
      </c>
      <c r="AF125" s="25">
        <v>52.7</v>
      </c>
      <c r="AG125" s="25">
        <v>7353448764.2093</v>
      </c>
      <c r="AH125" s="28">
        <v>0.3743832007705799</v>
      </c>
      <c r="AI125" s="23"/>
      <c r="AJ125" s="23"/>
      <c r="AK125" t="s">
        <v>108</v>
      </c>
      <c r="AL125" s="25">
        <v>1</v>
      </c>
      <c r="AM125" s="25">
        <v>1</v>
      </c>
      <c r="AN125" s="25"/>
      <c r="AO125" s="27">
        <v>5.6078262973933066</v>
      </c>
      <c r="AP125" s="27">
        <v>0.56689150307509895</v>
      </c>
      <c r="AQ125" s="25">
        <v>58950229.500284001</v>
      </c>
      <c r="AR125" s="29">
        <f t="shared" si="33"/>
        <v>8.0166778052777783E-3</v>
      </c>
      <c r="AS125" s="25">
        <v>58950229.500284001</v>
      </c>
      <c r="AT125" s="23">
        <f t="shared" si="30"/>
        <v>13.959432030503161</v>
      </c>
      <c r="AU125" s="25">
        <f t="shared" si="31"/>
        <v>279.34790407094795</v>
      </c>
      <c r="AV125" s="25" t="s">
        <v>89</v>
      </c>
      <c r="AW125" s="30">
        <v>422296762.30000001</v>
      </c>
      <c r="AX125" s="30">
        <v>1297.3585722848859</v>
      </c>
      <c r="AY125" s="25">
        <v>211028</v>
      </c>
      <c r="AZ125" s="27">
        <v>2.9298517686830698</v>
      </c>
      <c r="BA125" s="27">
        <v>0</v>
      </c>
      <c r="BB125" s="28">
        <v>3.813919764724998E-3</v>
      </c>
      <c r="BC125">
        <v>3.1568875981160502</v>
      </c>
      <c r="BD125" s="28">
        <v>3.1607015178807751</v>
      </c>
      <c r="BE125" s="23">
        <v>45.967269674786706</v>
      </c>
      <c r="BF125" s="26">
        <v>12.695384582812935</v>
      </c>
      <c r="BH125" s="25">
        <v>39.700000000000003</v>
      </c>
      <c r="BI125">
        <v>55.383158410690264</v>
      </c>
      <c r="BJ125">
        <v>35.24</v>
      </c>
    </row>
    <row r="126" spans="1:62">
      <c r="A126" t="s">
        <v>512</v>
      </c>
      <c r="B126" t="s">
        <v>513</v>
      </c>
      <c r="C126" t="s">
        <v>514</v>
      </c>
      <c r="D126" s="23">
        <v>10.45</v>
      </c>
      <c r="E126" s="23">
        <v>9.15</v>
      </c>
      <c r="F126" s="23">
        <v>80.400000000000006</v>
      </c>
      <c r="G126" s="24" t="s">
        <v>99</v>
      </c>
      <c r="H126" t="s">
        <v>468</v>
      </c>
      <c r="I126" s="24" t="s">
        <v>101</v>
      </c>
      <c r="J126" s="24" t="s">
        <v>68</v>
      </c>
      <c r="K126" s="25">
        <v>82650332984.224304</v>
      </c>
      <c r="L126" s="26">
        <v>2452.5359931344788</v>
      </c>
      <c r="M126" s="25">
        <v>1530708185.53986</v>
      </c>
      <c r="N126" s="23">
        <v>45.421679314209605</v>
      </c>
      <c r="O126" s="25">
        <v>28</v>
      </c>
      <c r="P126" s="25">
        <v>63302204603.919746</v>
      </c>
      <c r="Q126" s="25">
        <v>19348128380.304459</v>
      </c>
      <c r="R126" s="23">
        <v>1878.4066516163882</v>
      </c>
      <c r="S126" s="23">
        <v>574.12934151808781</v>
      </c>
      <c r="T126" s="23">
        <v>76.590380605003119</v>
      </c>
      <c r="U126" s="23">
        <v>23.409619394996881</v>
      </c>
      <c r="V126" s="23">
        <v>17.064967715894344</v>
      </c>
      <c r="W126" s="25">
        <v>43819.197658111989</v>
      </c>
      <c r="X126" s="25">
        <v>2110945820579.3147</v>
      </c>
      <c r="Y126" s="27">
        <v>0.1417293</v>
      </c>
      <c r="Z126" s="27">
        <v>1.4863924291644355</v>
      </c>
      <c r="AA126" s="25">
        <v>5645.3583107496725</v>
      </c>
      <c r="AB126" s="23">
        <v>26.882381644478283</v>
      </c>
      <c r="AC126" s="25">
        <v>123318.93238410445</v>
      </c>
      <c r="AD126" s="25">
        <v>130901.99094494105</v>
      </c>
      <c r="AE126" s="27">
        <v>0.64541127113545127</v>
      </c>
      <c r="AF126" s="25">
        <v>71.588158186506391</v>
      </c>
      <c r="AG126" s="25">
        <v>410264409808.32532</v>
      </c>
      <c r="AH126" s="28">
        <v>0.50726286289843647</v>
      </c>
      <c r="AI126" s="23">
        <v>95.512293014664351</v>
      </c>
      <c r="AJ126" s="23">
        <v>4.4877069853356488</v>
      </c>
      <c r="AK126" t="s">
        <v>122</v>
      </c>
      <c r="AL126" s="25">
        <v>5</v>
      </c>
      <c r="AM126" s="25">
        <v>0</v>
      </c>
      <c r="AN126" s="25">
        <v>0</v>
      </c>
      <c r="AO126" s="27">
        <v>0.53998304540759245</v>
      </c>
      <c r="AP126" s="27">
        <v>2.9226581577473523</v>
      </c>
      <c r="AQ126" s="25">
        <v>509457096430.15601</v>
      </c>
      <c r="AR126" s="29">
        <f t="shared" si="33"/>
        <v>1.241777459244328</v>
      </c>
      <c r="AS126" s="25">
        <v>495990427423.65601</v>
      </c>
      <c r="AT126" s="23">
        <f t="shared" si="30"/>
        <v>64.773407028685284</v>
      </c>
      <c r="AU126" s="25">
        <f t="shared" si="31"/>
        <v>15117.445034265365</v>
      </c>
      <c r="AV126" s="25" t="s">
        <v>114</v>
      </c>
      <c r="AW126" s="30">
        <v>786522000000</v>
      </c>
      <c r="AX126" s="30">
        <v>20819.744574296448</v>
      </c>
      <c r="AY126" s="25">
        <v>33699947</v>
      </c>
      <c r="AZ126" s="27">
        <v>23.758154207562701</v>
      </c>
      <c r="BA126" s="27">
        <v>23.1011577803481</v>
      </c>
      <c r="BB126" s="28">
        <v>77.398299962229771</v>
      </c>
      <c r="BC126">
        <v>1.412156996335356</v>
      </c>
      <c r="BD126" s="28">
        <v>78.810456958565126</v>
      </c>
      <c r="BE126" s="23">
        <v>0.61269529168065406</v>
      </c>
      <c r="BF126" s="26">
        <v>2.2791704238991913E-2</v>
      </c>
      <c r="BG126">
        <f>SUM(AN126/V126)</f>
        <v>0</v>
      </c>
      <c r="BH126" s="25">
        <v>45.9</v>
      </c>
      <c r="BI126">
        <v>64.442716855841013</v>
      </c>
      <c r="BJ126">
        <v>40.884999999999998</v>
      </c>
    </row>
    <row r="127" spans="1:62">
      <c r="A127" t="s">
        <v>515</v>
      </c>
      <c r="B127" t="s">
        <v>516</v>
      </c>
      <c r="C127" t="s">
        <v>517</v>
      </c>
      <c r="D127" s="23">
        <v>100</v>
      </c>
      <c r="E127" s="23">
        <v>0</v>
      </c>
      <c r="F127" s="23">
        <v>0</v>
      </c>
      <c r="G127" s="24" t="s">
        <v>65</v>
      </c>
      <c r="H127" t="s">
        <v>66</v>
      </c>
      <c r="I127" s="24" t="s">
        <v>67</v>
      </c>
      <c r="J127" s="24" t="s">
        <v>74</v>
      </c>
      <c r="K127" s="25">
        <v>6253158.3402381102</v>
      </c>
      <c r="L127" s="26">
        <v>0.39441253637725587</v>
      </c>
      <c r="M127" s="25">
        <v>99847264.5</v>
      </c>
      <c r="N127" s="23">
        <v>6.2977795697839589</v>
      </c>
      <c r="O127" s="25">
        <v>3</v>
      </c>
      <c r="P127" s="25">
        <v>368899.79844331701</v>
      </c>
      <c r="Q127" s="25">
        <v>5884258.5417947993</v>
      </c>
      <c r="R127" s="23">
        <v>2.3268034688459012E-2</v>
      </c>
      <c r="S127" s="23">
        <v>0.37114450168879726</v>
      </c>
      <c r="T127" s="23">
        <v>5.8994155972271365</v>
      </c>
      <c r="U127" s="23">
        <v>94.100584402772853</v>
      </c>
      <c r="V127" s="23">
        <v>8.2120525477871524</v>
      </c>
      <c r="W127" s="25">
        <v>10648.182159855558</v>
      </c>
      <c r="X127" s="25">
        <v>221868101127.00385</v>
      </c>
      <c r="Y127" s="27">
        <v>-0.2080795</v>
      </c>
      <c r="Z127" s="27">
        <v>-1.2589861078220399</v>
      </c>
      <c r="AA127" s="25">
        <v>4551.8499846529048</v>
      </c>
      <c r="AB127" s="23">
        <v>1.2227665186377075</v>
      </c>
      <c r="AC127" s="25">
        <v>218.75180598192364</v>
      </c>
      <c r="AD127" s="25">
        <v>752.02496536998251</v>
      </c>
      <c r="AE127" s="27">
        <v>32.937645338557026</v>
      </c>
      <c r="AF127" s="25">
        <v>50.830158214547481</v>
      </c>
      <c r="AG127" s="25">
        <v>174888089959.37766</v>
      </c>
      <c r="AH127" s="28">
        <v>0.18181818181818182</v>
      </c>
      <c r="AI127" s="23"/>
      <c r="AJ127" s="23"/>
      <c r="AK127" t="s">
        <v>108</v>
      </c>
      <c r="AL127" s="25">
        <v>1</v>
      </c>
      <c r="AM127" s="25">
        <v>1</v>
      </c>
      <c r="AN127" s="25">
        <v>17</v>
      </c>
      <c r="AO127" s="27">
        <v>2.6080517690758644</v>
      </c>
      <c r="AP127" s="27">
        <v>0.21885290767608209</v>
      </c>
      <c r="AQ127" s="27"/>
      <c r="AR127" s="29"/>
      <c r="AS127" s="25"/>
      <c r="AT127" s="25"/>
      <c r="AU127" s="25"/>
      <c r="AV127" s="25" t="s">
        <v>89</v>
      </c>
      <c r="AW127" s="30">
        <v>24129599552</v>
      </c>
      <c r="AX127" s="30">
        <v>1546.5201589331723</v>
      </c>
      <c r="AY127" s="25">
        <v>15854360</v>
      </c>
      <c r="AZ127" s="27">
        <v>3.82233549001129</v>
      </c>
      <c r="BA127" s="27">
        <v>0</v>
      </c>
      <c r="BB127" s="28">
        <v>18.902305618896893</v>
      </c>
      <c r="BC127">
        <v>8.6880786028202639</v>
      </c>
      <c r="BD127" s="28">
        <v>27.590384221717159</v>
      </c>
      <c r="BE127" s="23">
        <v>2.8093202940226316</v>
      </c>
      <c r="BF127" s="26">
        <v>2.2975116272831175</v>
      </c>
      <c r="BG127">
        <f>SUM(AN127/V127)</f>
        <v>2.070128010150261</v>
      </c>
      <c r="BH127" s="25">
        <v>42.057859031364245</v>
      </c>
      <c r="BI127">
        <v>55.926717050680118</v>
      </c>
      <c r="BJ127">
        <v>29.876999999999999</v>
      </c>
    </row>
    <row r="128" spans="1:62">
      <c r="A128" t="s">
        <v>518</v>
      </c>
      <c r="B128" t="s">
        <v>519</v>
      </c>
      <c r="C128" t="s">
        <v>520</v>
      </c>
      <c r="D128" s="23">
        <v>2.77</v>
      </c>
      <c r="E128" s="23">
        <v>2</v>
      </c>
      <c r="F128" s="23">
        <v>95.22</v>
      </c>
      <c r="G128" s="24" t="s">
        <v>99</v>
      </c>
      <c r="H128" t="s">
        <v>204</v>
      </c>
      <c r="I128" s="24" t="s">
        <v>107</v>
      </c>
      <c r="J128" s="24" t="s">
        <v>74</v>
      </c>
      <c r="K128" s="25">
        <v>269612220.54952502</v>
      </c>
      <c r="L128" s="26">
        <v>38.614863491978184</v>
      </c>
      <c r="M128" s="25">
        <v>2875060875.3200498</v>
      </c>
      <c r="N128" s="23">
        <v>411.77689574059116</v>
      </c>
      <c r="O128" s="25">
        <v>4</v>
      </c>
      <c r="P128" s="25">
        <v>32887818.200461909</v>
      </c>
      <c r="Q128" s="25">
        <v>236724402.34906361</v>
      </c>
      <c r="R128" s="23">
        <v>4.7103154588890526</v>
      </c>
      <c r="S128" s="23">
        <v>33.904548033089206</v>
      </c>
      <c r="T128" s="23">
        <v>12.19819269817582</v>
      </c>
      <c r="U128" s="23">
        <v>87.801807301824184</v>
      </c>
      <c r="V128" s="23">
        <v>6.6943380561426649</v>
      </c>
      <c r="W128" s="25">
        <v>10707.106318462465</v>
      </c>
      <c r="X128" s="25">
        <v>39074912535.901588</v>
      </c>
      <c r="Y128" s="27">
        <v>-0.14640359999999999</v>
      </c>
      <c r="Z128" s="27">
        <v>-0.21252403791234364</v>
      </c>
      <c r="AA128" s="25"/>
      <c r="AB128" s="23">
        <v>5.1468558793496992</v>
      </c>
      <c r="AC128" s="25">
        <v>118.70460948528282</v>
      </c>
      <c r="AD128" s="25">
        <v>118.70460968361726</v>
      </c>
      <c r="AE128" s="27">
        <v>1.1746263938990593</v>
      </c>
      <c r="AF128" s="25">
        <v>53.745036876906468</v>
      </c>
      <c r="AG128" s="25">
        <v>27049179616.750484</v>
      </c>
      <c r="AH128" s="28">
        <v>0.48038111706426612</v>
      </c>
      <c r="AI128" s="23">
        <v>0</v>
      </c>
      <c r="AJ128" s="23">
        <v>100</v>
      </c>
      <c r="AK128" t="s">
        <v>108</v>
      </c>
      <c r="AL128" s="25">
        <v>1</v>
      </c>
      <c r="AM128" s="25">
        <v>1</v>
      </c>
      <c r="AN128" s="25">
        <v>18</v>
      </c>
      <c r="AO128" s="27">
        <v>8.1176730403385431</v>
      </c>
      <c r="AP128" s="27">
        <v>0.70775024281665011</v>
      </c>
      <c r="AQ128" s="25">
        <v>11906315333.2437</v>
      </c>
      <c r="AR128" s="29">
        <f t="shared" ref="AR128:AR133" si="34">SUM(AQ128/AG128)</f>
        <v>0.44017288146774664</v>
      </c>
      <c r="AS128" s="25">
        <v>11099323877.6327</v>
      </c>
      <c r="AT128" s="23">
        <f t="shared" ref="AT128:AT133" si="35">(AQ128/AW128)*100</f>
        <v>23.531528139091311</v>
      </c>
      <c r="AU128" s="25">
        <f t="shared" ref="AU128:AU133" si="36">SUM(AQ128/AY128)</f>
        <v>1705.2666987741338</v>
      </c>
      <c r="AV128" s="25" t="s">
        <v>76</v>
      </c>
      <c r="AW128" s="30">
        <v>50597289147</v>
      </c>
      <c r="AX128" s="30">
        <v>6886.5003478497456</v>
      </c>
      <c r="AY128" s="25">
        <v>6982084</v>
      </c>
      <c r="AZ128" s="27">
        <v>1.30587941510239</v>
      </c>
      <c r="BA128" s="27">
        <v>9.9930018336961704E-2</v>
      </c>
      <c r="BB128" s="28"/>
      <c r="BD128" s="28"/>
      <c r="BF128" s="26"/>
      <c r="BG128">
        <f>SUM(AN128/V128)</f>
        <v>2.688839411610437</v>
      </c>
      <c r="BH128" s="25">
        <v>38.185524527599213</v>
      </c>
      <c r="BI128">
        <v>58.881888305680526</v>
      </c>
      <c r="BJ128">
        <v>44.74</v>
      </c>
    </row>
    <row r="129" spans="1:62">
      <c r="A129" t="s">
        <v>521</v>
      </c>
      <c r="B129" t="s">
        <v>522</v>
      </c>
      <c r="C129" t="s">
        <v>523</v>
      </c>
      <c r="D129" s="23">
        <v>100</v>
      </c>
      <c r="E129" s="23">
        <v>0</v>
      </c>
      <c r="F129" s="23">
        <v>0</v>
      </c>
      <c r="G129" s="24" t="s">
        <v>65</v>
      </c>
      <c r="H129" t="s">
        <v>66</v>
      </c>
      <c r="I129" s="24" t="s">
        <v>67</v>
      </c>
      <c r="J129" s="24" t="s">
        <v>74</v>
      </c>
      <c r="K129" s="25">
        <v>78350.398248732105</v>
      </c>
      <c r="L129" s="26">
        <v>0.80972280697724419</v>
      </c>
      <c r="M129" s="25">
        <v>52744400</v>
      </c>
      <c r="N129" s="23">
        <v>545.09414852938141</v>
      </c>
      <c r="O129" s="25">
        <v>1</v>
      </c>
      <c r="P129" s="25">
        <v>78350.398248732105</v>
      </c>
      <c r="Q129" s="25">
        <v>0</v>
      </c>
      <c r="R129" s="23">
        <v>0.80972280697724419</v>
      </c>
      <c r="S129" s="23">
        <v>0</v>
      </c>
      <c r="T129" s="23">
        <v>100</v>
      </c>
      <c r="U129" s="23">
        <v>0</v>
      </c>
      <c r="V129" s="23">
        <v>19.000096575952902</v>
      </c>
      <c r="W129" s="25">
        <v>1710.5100969940536</v>
      </c>
      <c r="X129" s="25">
        <v>87908262519.916367</v>
      </c>
      <c r="Y129" s="27">
        <v>0.20006289999999999</v>
      </c>
      <c r="Z129" s="27">
        <v>-0.4108523</v>
      </c>
      <c r="AA129" s="25">
        <v>2104.098694963347</v>
      </c>
      <c r="AB129" s="23">
        <v>3.6207859143564183</v>
      </c>
      <c r="AC129" s="25">
        <v>135.0006861975601</v>
      </c>
      <c r="AD129" s="25">
        <v>135</v>
      </c>
      <c r="AE129" s="27">
        <v>2.4753755405443401</v>
      </c>
      <c r="AF129" s="25">
        <v>52.7</v>
      </c>
      <c r="AG129" s="25">
        <v>7353448764.2093</v>
      </c>
      <c r="AH129" s="28">
        <v>0.36426210910267742</v>
      </c>
      <c r="AI129" s="23"/>
      <c r="AJ129" s="23"/>
      <c r="AK129" t="s">
        <v>94</v>
      </c>
      <c r="AL129" s="25">
        <v>2</v>
      </c>
      <c r="AM129" s="25">
        <v>1</v>
      </c>
      <c r="AN129" s="25"/>
      <c r="AO129" s="27">
        <v>2.7628013331907235</v>
      </c>
      <c r="AP129" s="27">
        <v>-4.2207854601854002</v>
      </c>
      <c r="AQ129" s="25">
        <v>545203276.38711798</v>
      </c>
      <c r="AR129" s="29">
        <f t="shared" si="34"/>
        <v>7.414252738670471E-2</v>
      </c>
      <c r="AS129" s="25">
        <v>545203276.38711798</v>
      </c>
      <c r="AT129" s="23">
        <f t="shared" si="35"/>
        <v>34.285623229649367</v>
      </c>
      <c r="AU129" s="25">
        <f t="shared" si="36"/>
        <v>5634.4771334523675</v>
      </c>
      <c r="AV129" s="25" t="s">
        <v>89</v>
      </c>
      <c r="AW129" s="30">
        <v>1590180446</v>
      </c>
      <c r="AX129" s="30">
        <v>14385.30180896031</v>
      </c>
      <c r="AY129" s="25">
        <v>96762</v>
      </c>
      <c r="AZ129" s="27">
        <v>0.107254226272661</v>
      </c>
      <c r="BA129" s="27">
        <v>0</v>
      </c>
      <c r="BB129" s="28">
        <v>4.4223940120541334E-3</v>
      </c>
      <c r="BC129">
        <v>0.27333766566844603</v>
      </c>
      <c r="BD129" s="28">
        <v>0.27776005968050016</v>
      </c>
      <c r="BE129" s="23">
        <v>5.3286040238762356</v>
      </c>
      <c r="BF129" s="26">
        <v>1.4716705571429445</v>
      </c>
      <c r="BH129" s="25">
        <v>44.3</v>
      </c>
      <c r="BI129">
        <v>61.789661956382695</v>
      </c>
      <c r="BJ129">
        <v>32.292000000000002</v>
      </c>
    </row>
    <row r="130" spans="1:62">
      <c r="A130" t="s">
        <v>524</v>
      </c>
      <c r="B130" t="s">
        <v>525</v>
      </c>
      <c r="C130" t="s">
        <v>526</v>
      </c>
      <c r="D130" s="23">
        <v>100</v>
      </c>
      <c r="E130" s="23">
        <v>0</v>
      </c>
      <c r="F130" s="23">
        <v>0</v>
      </c>
      <c r="G130" s="24" t="s">
        <v>65</v>
      </c>
      <c r="H130" t="s">
        <v>66</v>
      </c>
      <c r="I130" s="24" t="s">
        <v>67</v>
      </c>
      <c r="J130" s="24" t="s">
        <v>68</v>
      </c>
      <c r="K130" s="25">
        <v>219593.38709170499</v>
      </c>
      <c r="L130" s="26">
        <v>2.8704440079468332E-2</v>
      </c>
      <c r="M130" s="25">
        <v>0</v>
      </c>
      <c r="N130" s="23">
        <v>0</v>
      </c>
      <c r="O130" s="25">
        <v>2</v>
      </c>
      <c r="P130" s="25">
        <v>19587.599562183001</v>
      </c>
      <c r="Q130" s="25">
        <v>200005.787529522</v>
      </c>
      <c r="R130" s="23">
        <v>2.5604189879292628E-3</v>
      </c>
      <c r="S130" s="23">
        <v>2.6144021091539071E-2</v>
      </c>
      <c r="T130" s="23">
        <v>8.9199405417445341</v>
      </c>
      <c r="U130" s="23">
        <v>91.080059458255477</v>
      </c>
      <c r="V130" s="23">
        <v>1.6947916904522322</v>
      </c>
      <c r="W130" s="25">
        <v>21409.718278164743</v>
      </c>
      <c r="X130" s="25">
        <v>724205916595.95581</v>
      </c>
      <c r="Y130" s="27">
        <v>-0.7695495</v>
      </c>
      <c r="Z130" s="27">
        <v>0.25799457203199633</v>
      </c>
      <c r="AA130" s="25">
        <v>6517.5118974890875</v>
      </c>
      <c r="AB130" s="23">
        <v>0.88101518666512524</v>
      </c>
      <c r="AC130" s="25">
        <v>839.96114086164039</v>
      </c>
      <c r="AD130" s="25">
        <v>839.9596602068973</v>
      </c>
      <c r="AE130" s="27">
        <v>21.859743004833575</v>
      </c>
      <c r="AF130" s="25">
        <v>9.9834521140781867</v>
      </c>
      <c r="AG130" s="25">
        <v>464669749600.4231</v>
      </c>
      <c r="AH130" s="28">
        <v>0.19266305297695083</v>
      </c>
      <c r="AI130" s="23"/>
      <c r="AJ130" s="23"/>
      <c r="AK130" t="s">
        <v>94</v>
      </c>
      <c r="AL130" s="25">
        <v>2</v>
      </c>
      <c r="AM130" s="25">
        <v>1</v>
      </c>
      <c r="AN130" s="25">
        <v>17</v>
      </c>
      <c r="AO130" s="27">
        <v>5.3318677679440842</v>
      </c>
      <c r="AP130" s="27">
        <v>14.66299064219802</v>
      </c>
      <c r="AQ130" s="25">
        <v>549121050.85138798</v>
      </c>
      <c r="AR130" s="29">
        <f t="shared" si="34"/>
        <v>1.1817447796496025E-3</v>
      </c>
      <c r="AS130" s="25">
        <v>549121050.85138798</v>
      </c>
      <c r="AT130" s="23">
        <f t="shared" si="35"/>
        <v>13.441998047592394</v>
      </c>
      <c r="AU130" s="25">
        <f t="shared" si="36"/>
        <v>71.779084558479212</v>
      </c>
      <c r="AV130" s="25" t="s">
        <v>89</v>
      </c>
      <c r="AW130" s="30">
        <v>4085114794</v>
      </c>
      <c r="AX130" s="30">
        <v>472.82543805719763</v>
      </c>
      <c r="AY130" s="25">
        <v>7650154</v>
      </c>
      <c r="AZ130" s="27">
        <v>22.1535122587578</v>
      </c>
      <c r="BA130" s="27">
        <v>0</v>
      </c>
      <c r="BB130" s="28">
        <v>5.6466933234308424E-2</v>
      </c>
      <c r="BC130">
        <v>9.2360740983955232</v>
      </c>
      <c r="BD130" s="28">
        <v>9.2925410316298311</v>
      </c>
      <c r="BE130" s="23">
        <v>6.4879662414139061E-2</v>
      </c>
      <c r="BF130" s="26">
        <v>7.364193420969925E-2</v>
      </c>
      <c r="BG130">
        <f t="shared" ref="BG130:BG142" si="37">SUM(AN130/V130)</f>
        <v>10.030731266722094</v>
      </c>
      <c r="BH130" s="25">
        <v>18.944147824828281</v>
      </c>
      <c r="BI130">
        <v>52.568945161387205</v>
      </c>
      <c r="BJ130">
        <v>20.263000000000002</v>
      </c>
    </row>
    <row r="131" spans="1:62">
      <c r="A131" t="s">
        <v>527</v>
      </c>
      <c r="B131" t="s">
        <v>528</v>
      </c>
      <c r="C131" t="s">
        <v>529</v>
      </c>
      <c r="D131" s="23">
        <v>47.41</v>
      </c>
      <c r="E131" s="23">
        <v>17.559999999999999</v>
      </c>
      <c r="F131" s="23">
        <v>35.04</v>
      </c>
      <c r="G131" s="24" t="s">
        <v>65</v>
      </c>
      <c r="H131" t="s">
        <v>530</v>
      </c>
      <c r="I131" s="24" t="s">
        <v>531</v>
      </c>
      <c r="J131" s="24" t="s">
        <v>139</v>
      </c>
      <c r="K131" s="25">
        <v>143091120278.66</v>
      </c>
      <c r="L131" s="26">
        <v>25376.723237628834</v>
      </c>
      <c r="M131" s="25">
        <v>219283086447.298</v>
      </c>
      <c r="N131" s="23">
        <v>38889.10915386839</v>
      </c>
      <c r="O131" s="25">
        <v>42</v>
      </c>
      <c r="P131" s="25">
        <v>111084677636.9781</v>
      </c>
      <c r="Q131" s="25">
        <v>32006442641.681957</v>
      </c>
      <c r="R131" s="23">
        <v>19700.48955410421</v>
      </c>
      <c r="S131" s="23">
        <v>5676.2336835246351</v>
      </c>
      <c r="T131" s="23">
        <v>77.632125194525273</v>
      </c>
      <c r="U131" s="23">
        <v>22.367874805474727</v>
      </c>
      <c r="V131" s="23">
        <v>16.693627163533652</v>
      </c>
      <c r="W131" s="25">
        <v>34970.481130708024</v>
      </c>
      <c r="X131" s="25">
        <v>5805250908080.252</v>
      </c>
      <c r="Y131" s="27">
        <v>1.8448910000000001</v>
      </c>
      <c r="Z131" s="27">
        <v>1.001666556973283</v>
      </c>
      <c r="AA131" s="25">
        <v>7581.9765837572822</v>
      </c>
      <c r="AB131" s="23">
        <v>19.408930952517309</v>
      </c>
      <c r="AC131" s="25">
        <v>204079.54238115359</v>
      </c>
      <c r="AD131" s="25">
        <v>219016.22131614847</v>
      </c>
      <c r="AE131" s="27">
        <v>2.8087398227522935</v>
      </c>
      <c r="AF131" s="25">
        <v>67.645690592421104</v>
      </c>
      <c r="AG131" s="25">
        <v>641239476406.15527</v>
      </c>
      <c r="AH131" s="28">
        <v>0.2690079221026444</v>
      </c>
      <c r="AI131" s="23">
        <v>77.045325226910549</v>
      </c>
      <c r="AJ131" s="23">
        <v>22.954674773089458</v>
      </c>
      <c r="AK131" t="s">
        <v>69</v>
      </c>
      <c r="AL131" s="25">
        <v>3</v>
      </c>
      <c r="AM131" s="25">
        <v>0</v>
      </c>
      <c r="AN131" s="25">
        <v>8</v>
      </c>
      <c r="AO131" s="27">
        <v>22.528649529705728</v>
      </c>
      <c r="AP131" s="27">
        <v>9.9766755439578887</v>
      </c>
      <c r="AQ131" s="25">
        <v>285000274600.258</v>
      </c>
      <c r="AR131" s="29">
        <f t="shared" si="34"/>
        <v>0.44445216660326353</v>
      </c>
      <c r="AS131" s="25">
        <v>279689810600.258</v>
      </c>
      <c r="AT131" s="23">
        <f t="shared" si="35"/>
        <v>78.263022432702925</v>
      </c>
      <c r="AU131" s="25">
        <f t="shared" si="36"/>
        <v>50543.828835041772</v>
      </c>
      <c r="AV131" s="25" t="s">
        <v>163</v>
      </c>
      <c r="AW131" s="30">
        <v>364157000000</v>
      </c>
      <c r="AX131" s="30">
        <v>58247.872639607056</v>
      </c>
      <c r="AY131" s="25">
        <v>5638676</v>
      </c>
      <c r="AZ131" s="27">
        <v>4.2852672564089501E-4</v>
      </c>
      <c r="BA131" s="27">
        <v>0</v>
      </c>
      <c r="BB131" s="28">
        <v>13.462578031618905</v>
      </c>
      <c r="BC131">
        <v>1.0690630248432367</v>
      </c>
      <c r="BD131" s="28">
        <v>14.531641056462142</v>
      </c>
      <c r="BE131" s="23">
        <v>51.723751288966881</v>
      </c>
      <c r="BF131" s="26">
        <v>2.6649459166764871</v>
      </c>
      <c r="BG131">
        <f t="shared" si="37"/>
        <v>0.47922479169030313</v>
      </c>
      <c r="BH131" s="25">
        <v>87.911106568020529</v>
      </c>
      <c r="BI131">
        <v>88.580007021586383</v>
      </c>
      <c r="BJ131">
        <v>20.29</v>
      </c>
    </row>
    <row r="132" spans="1:62">
      <c r="A132" t="s">
        <v>532</v>
      </c>
      <c r="B132" t="s">
        <v>533</v>
      </c>
      <c r="C132" t="s">
        <v>534</v>
      </c>
      <c r="D132" s="23">
        <v>1.46</v>
      </c>
      <c r="E132" s="23">
        <v>2.23</v>
      </c>
      <c r="F132" s="23">
        <v>96.31</v>
      </c>
      <c r="G132" s="24" t="s">
        <v>99</v>
      </c>
      <c r="H132" t="s">
        <v>495</v>
      </c>
      <c r="I132" s="24" t="s">
        <v>107</v>
      </c>
      <c r="J132" s="24" t="s">
        <v>74</v>
      </c>
      <c r="K132" s="25">
        <v>148391977.69515499</v>
      </c>
      <c r="L132" s="26">
        <v>27.242826881597079</v>
      </c>
      <c r="M132" s="25">
        <v>1082287383.2142701</v>
      </c>
      <c r="N132" s="23">
        <v>198.69381266427956</v>
      </c>
      <c r="O132" s="25">
        <v>4</v>
      </c>
      <c r="P132" s="25">
        <v>146369865.53999999</v>
      </c>
      <c r="Q132" s="25">
        <v>2022112.1551558401</v>
      </c>
      <c r="R132" s="23">
        <v>26.871593529001501</v>
      </c>
      <c r="S132" s="23">
        <v>0.3712333525957337</v>
      </c>
      <c r="T132" s="23">
        <v>98.637317066216411</v>
      </c>
      <c r="U132" s="23">
        <v>1.3626829337835902</v>
      </c>
      <c r="V132" s="23">
        <v>18.955187429149181</v>
      </c>
      <c r="W132" s="25">
        <v>23575.917520784289</v>
      </c>
      <c r="X132" s="25">
        <v>272941523989.70026</v>
      </c>
      <c r="Y132" s="27">
        <v>0.52905849999999999</v>
      </c>
      <c r="Z132" s="27">
        <v>0.9213685908786291</v>
      </c>
      <c r="AA132" s="25">
        <v>306.40025385991277</v>
      </c>
      <c r="AB132" s="23">
        <v>19.329669223864347</v>
      </c>
      <c r="AC132" s="25">
        <v>1170.1304534931432</v>
      </c>
      <c r="AD132" s="25">
        <v>1170.1304558969623</v>
      </c>
      <c r="AE132" s="27">
        <v>0.44794384341755167</v>
      </c>
      <c r="AF132" s="25">
        <v>41.624783710850807</v>
      </c>
      <c r="AG132" s="25">
        <v>149091002546.01175</v>
      </c>
      <c r="AH132" s="28">
        <v>0.83333333333333326</v>
      </c>
      <c r="AI132" s="23"/>
      <c r="AJ132" s="23"/>
      <c r="AK132" t="s">
        <v>108</v>
      </c>
      <c r="AL132" s="25">
        <v>1</v>
      </c>
      <c r="AM132" s="25">
        <v>1</v>
      </c>
      <c r="AN132" s="25">
        <v>20</v>
      </c>
      <c r="AO132" s="27">
        <v>2.409633247390504</v>
      </c>
      <c r="AP132" s="27">
        <v>1.5412113837938084</v>
      </c>
      <c r="AQ132" s="25">
        <v>3620878540.5075898</v>
      </c>
      <c r="AR132" s="29">
        <f t="shared" si="34"/>
        <v>2.4286365231128763E-2</v>
      </c>
      <c r="AS132" s="25">
        <v>2299745040.5075898</v>
      </c>
      <c r="AT132" s="23">
        <f t="shared" si="35"/>
        <v>3.4189873381876117</v>
      </c>
      <c r="AU132" s="25">
        <f t="shared" si="36"/>
        <v>664.7459570960275</v>
      </c>
      <c r="AV132" s="25" t="s">
        <v>134</v>
      </c>
      <c r="AW132" s="30">
        <v>105905000000</v>
      </c>
      <c r="AX132" s="30">
        <v>20599.146842708629</v>
      </c>
      <c r="AY132" s="25">
        <v>5447011</v>
      </c>
      <c r="AZ132" s="27">
        <v>0.29021668790957</v>
      </c>
      <c r="BA132" s="27">
        <v>2.71935833560908E-2</v>
      </c>
      <c r="BB132" s="28">
        <v>2.9062634637494633</v>
      </c>
      <c r="BC132">
        <v>2.0935926081023766</v>
      </c>
      <c r="BD132" s="28">
        <v>4.9998560718518394</v>
      </c>
      <c r="BE132" s="23">
        <v>10.628887407340233</v>
      </c>
      <c r="BF132" s="26">
        <v>0.54987425207555252</v>
      </c>
      <c r="BG132">
        <f t="shared" si="37"/>
        <v>1.0551201392629921</v>
      </c>
      <c r="BH132" s="25">
        <v>39.6</v>
      </c>
      <c r="BI132">
        <v>65.733587413868179</v>
      </c>
      <c r="BJ132">
        <v>43.247</v>
      </c>
    </row>
    <row r="133" spans="1:62">
      <c r="A133" t="s">
        <v>535</v>
      </c>
      <c r="B133" t="s">
        <v>536</v>
      </c>
      <c r="C133" t="s">
        <v>537</v>
      </c>
      <c r="D133" s="23">
        <v>3.55</v>
      </c>
      <c r="E133" s="23">
        <v>1.81</v>
      </c>
      <c r="F133" s="23">
        <v>94.63</v>
      </c>
      <c r="G133" s="24" t="s">
        <v>99</v>
      </c>
      <c r="H133" t="s">
        <v>204</v>
      </c>
      <c r="I133" s="24" t="s">
        <v>107</v>
      </c>
      <c r="J133" s="24" t="s">
        <v>139</v>
      </c>
      <c r="K133" s="25">
        <v>714476067.50704801</v>
      </c>
      <c r="L133" s="26">
        <v>345.59627754804069</v>
      </c>
      <c r="M133" s="25">
        <v>1175910108.0545399</v>
      </c>
      <c r="N133" s="23">
        <v>568.79463785643804</v>
      </c>
      <c r="O133" s="25">
        <v>17</v>
      </c>
      <c r="P133" s="25">
        <v>481750475.20861918</v>
      </c>
      <c r="Q133" s="25">
        <v>139241042.89350981</v>
      </c>
      <c r="R133" s="23">
        <v>233.02553928785878</v>
      </c>
      <c r="S133" s="23">
        <v>67.351711686870971</v>
      </c>
      <c r="T133" s="23">
        <v>80.511447587131926</v>
      </c>
      <c r="U133" s="23">
        <v>19.488552412868067</v>
      </c>
      <c r="V133" s="23">
        <v>16.140644672545079</v>
      </c>
      <c r="W133" s="25">
        <v>17167.502220703362</v>
      </c>
      <c r="X133" s="25">
        <v>154649385598.71323</v>
      </c>
      <c r="Y133" s="27">
        <v>1.058505</v>
      </c>
      <c r="Z133" s="27">
        <v>0.24350716158431976</v>
      </c>
      <c r="AA133" s="25">
        <v>354.53250084568106</v>
      </c>
      <c r="AB133" s="23">
        <v>7.7372042209453564</v>
      </c>
      <c r="AC133" s="25">
        <v>730.25090982926849</v>
      </c>
      <c r="AD133" s="25">
        <v>966.65649100602752</v>
      </c>
      <c r="AE133" s="27">
        <v>1.0060729396419019</v>
      </c>
      <c r="AF133" s="25">
        <v>60.838988929613606</v>
      </c>
      <c r="AG133" s="25">
        <v>78721872870.927322</v>
      </c>
      <c r="AH133" s="28">
        <v>0.5</v>
      </c>
      <c r="AI133" s="23">
        <v>76.884323633809402</v>
      </c>
      <c r="AJ133" s="23">
        <v>23.115676366190595</v>
      </c>
      <c r="AK133" t="s">
        <v>75</v>
      </c>
      <c r="AL133" s="25">
        <v>0</v>
      </c>
      <c r="AM133" s="25">
        <v>1</v>
      </c>
      <c r="AN133" s="25">
        <v>20</v>
      </c>
      <c r="AO133" s="27">
        <v>2.8215407324591215</v>
      </c>
      <c r="AP133" s="27">
        <v>0.806817796055456</v>
      </c>
      <c r="AQ133" s="25">
        <v>889788337.68343103</v>
      </c>
      <c r="AR133" s="29">
        <f t="shared" si="34"/>
        <v>1.1302936594792801E-2</v>
      </c>
      <c r="AS133" s="25">
        <v>757545337.68343103</v>
      </c>
      <c r="AT133" s="23">
        <f t="shared" si="35"/>
        <v>1.6475129559337411</v>
      </c>
      <c r="AU133" s="25">
        <f t="shared" si="36"/>
        <v>430.39585410048653</v>
      </c>
      <c r="AV133" s="25" t="s">
        <v>76</v>
      </c>
      <c r="AW133" s="30">
        <v>54007972106</v>
      </c>
      <c r="AX133" s="30">
        <v>26768.392642947918</v>
      </c>
      <c r="AY133" s="25">
        <v>2067372</v>
      </c>
      <c r="AZ133" s="27">
        <v>0.213509064303049</v>
      </c>
      <c r="BA133" s="27">
        <v>9.4875986910448996E-5</v>
      </c>
      <c r="BB133" s="28">
        <v>5.2326748901424516</v>
      </c>
      <c r="BC133">
        <v>3.8183157612313066</v>
      </c>
      <c r="BD133" s="28">
        <v>9.050990651373759</v>
      </c>
      <c r="BE133" s="23">
        <v>6.8122204394017434</v>
      </c>
      <c r="BF133" s="26">
        <v>0.88044986856627194</v>
      </c>
      <c r="BG133">
        <f t="shared" si="37"/>
        <v>1.2391078798741917</v>
      </c>
      <c r="BH133" s="25">
        <v>53.629407194673561</v>
      </c>
      <c r="BI133">
        <v>59.196191447389019</v>
      </c>
      <c r="BJ133">
        <v>44.113999999999997</v>
      </c>
    </row>
    <row r="134" spans="1:62">
      <c r="A134" t="s">
        <v>538</v>
      </c>
      <c r="B134" t="s">
        <v>539</v>
      </c>
      <c r="C134" t="s">
        <v>540</v>
      </c>
      <c r="D134" s="23">
        <v>100</v>
      </c>
      <c r="E134" s="23">
        <v>0</v>
      </c>
      <c r="F134" s="23">
        <v>0</v>
      </c>
      <c r="G134" s="24" t="s">
        <v>65</v>
      </c>
      <c r="H134" t="s">
        <v>66</v>
      </c>
      <c r="I134" s="24" t="s">
        <v>67</v>
      </c>
      <c r="J134" s="24" t="s">
        <v>68</v>
      </c>
      <c r="K134" s="25">
        <v>59973.359459490901</v>
      </c>
      <c r="L134" s="26">
        <v>3.9960517102563646E-3</v>
      </c>
      <c r="M134" s="25">
        <v>0</v>
      </c>
      <c r="N134" s="23">
        <v>0</v>
      </c>
      <c r="O134" s="25">
        <v>3</v>
      </c>
      <c r="P134" s="25">
        <v>3264.5999270305001</v>
      </c>
      <c r="Q134" s="25">
        <v>56708.759532460368</v>
      </c>
      <c r="R134" s="23">
        <v>2.1752175031189712E-4</v>
      </c>
      <c r="S134" s="23">
        <v>3.7785299599444656E-3</v>
      </c>
      <c r="T134" s="23">
        <v>5.4434168044822995</v>
      </c>
      <c r="U134" s="23">
        <v>94.556583195517717</v>
      </c>
      <c r="V134" s="23">
        <v>1.3697720068000454</v>
      </c>
      <c r="W134" s="25">
        <v>23353.322184991066</v>
      </c>
      <c r="X134" s="25">
        <v>676259720763.37976</v>
      </c>
      <c r="Y134" s="27">
        <v>-2.332786</v>
      </c>
      <c r="Z134" s="27">
        <v>0.23752493073271416</v>
      </c>
      <c r="AA134" s="25">
        <v>2499.1502386346515</v>
      </c>
      <c r="AB134" s="23">
        <v>1.1689022734071994</v>
      </c>
      <c r="AC134" s="25">
        <v>765.32345420244235</v>
      </c>
      <c r="AD134" s="25">
        <v>765.31886711941615</v>
      </c>
      <c r="AE134" s="27">
        <v>24.096108027318817</v>
      </c>
      <c r="AF134" s="25">
        <v>8.8897858477192422</v>
      </c>
      <c r="AG134" s="25">
        <v>429274420589.42181</v>
      </c>
      <c r="AH134" s="28">
        <v>0.18181818181818182</v>
      </c>
      <c r="AI134" s="23"/>
      <c r="AJ134" s="23"/>
      <c r="AK134" t="s">
        <v>69</v>
      </c>
      <c r="AL134" s="25">
        <v>3</v>
      </c>
      <c r="AM134" s="25">
        <v>0</v>
      </c>
      <c r="AN134" s="25">
        <v>15</v>
      </c>
      <c r="AO134" s="27">
        <v>8.6639192628166786</v>
      </c>
      <c r="AP134" s="27">
        <v>8.6639192628166786</v>
      </c>
      <c r="AQ134" s="25"/>
      <c r="AR134" s="29"/>
      <c r="AS134" s="25"/>
      <c r="AT134" s="25"/>
      <c r="AU134" s="25"/>
      <c r="AV134" s="25" t="s">
        <v>89</v>
      </c>
      <c r="AW134" s="30">
        <v>4720727278</v>
      </c>
      <c r="AX134" s="30">
        <v>314.54416565821487</v>
      </c>
      <c r="AY134" s="25">
        <v>15008154</v>
      </c>
      <c r="AZ134" s="27">
        <v>15.1798094756734</v>
      </c>
      <c r="BA134" s="27">
        <v>0</v>
      </c>
      <c r="BB134" s="28"/>
      <c r="BD134" s="28"/>
      <c r="BF134" s="26"/>
      <c r="BG134">
        <f t="shared" si="37"/>
        <v>10.950727511976121</v>
      </c>
      <c r="BH134" s="25">
        <v>11.6</v>
      </c>
    </row>
    <row r="135" spans="1:62">
      <c r="A135" t="s">
        <v>541</v>
      </c>
      <c r="B135" t="s">
        <v>542</v>
      </c>
      <c r="C135" t="s">
        <v>543</v>
      </c>
      <c r="D135" s="23">
        <v>37.340000000000003</v>
      </c>
      <c r="E135" s="23">
        <v>62.09</v>
      </c>
      <c r="F135" s="23">
        <v>0.56999999999999995</v>
      </c>
      <c r="G135" s="24" t="s">
        <v>86</v>
      </c>
      <c r="H135" t="s">
        <v>544</v>
      </c>
      <c r="I135" s="24" t="s">
        <v>88</v>
      </c>
      <c r="J135" s="24" t="s">
        <v>139</v>
      </c>
      <c r="K135" s="25">
        <v>8385713316.7789898</v>
      </c>
      <c r="L135" s="26">
        <v>145.13271334275933</v>
      </c>
      <c r="M135" s="25">
        <v>7377545776.5084105</v>
      </c>
      <c r="N135" s="23">
        <v>127.68421670374393</v>
      </c>
      <c r="O135" s="25">
        <v>9</v>
      </c>
      <c r="P135" s="25">
        <v>7804117363.4389868</v>
      </c>
      <c r="Q135" s="25">
        <v>581595953.33999991</v>
      </c>
      <c r="R135" s="23">
        <v>135.0669508263482</v>
      </c>
      <c r="S135" s="23">
        <v>10.065762516411061</v>
      </c>
      <c r="T135" s="23">
        <v>93.064442685200262</v>
      </c>
      <c r="U135" s="23">
        <v>6.9355573147997278</v>
      </c>
      <c r="V135" s="23">
        <v>17.574333318811789</v>
      </c>
      <c r="W135" s="25">
        <v>41195.413287450814</v>
      </c>
      <c r="X135" s="25">
        <v>2447981701697.2114</v>
      </c>
      <c r="Y135" s="27">
        <v>-0.1024957</v>
      </c>
      <c r="Z135" s="27">
        <v>1.2413346169709536</v>
      </c>
      <c r="AA135" s="25">
        <v>8677.8936195560436</v>
      </c>
      <c r="AB135" s="23">
        <v>21.007697163024869</v>
      </c>
      <c r="AC135" s="25">
        <v>11918.323555814106</v>
      </c>
      <c r="AD135" s="25">
        <v>12725.719528155632</v>
      </c>
      <c r="AE135" s="27">
        <v>1.6070946228393586</v>
      </c>
      <c r="AF135" s="25">
        <v>84.231056946174348</v>
      </c>
      <c r="AG135" s="25">
        <v>134067977839.61385</v>
      </c>
      <c r="AH135" s="28">
        <v>0.42049346536068016</v>
      </c>
      <c r="AI135" s="23">
        <v>0</v>
      </c>
      <c r="AJ135" s="23">
        <v>100</v>
      </c>
      <c r="AK135" t="s">
        <v>69</v>
      </c>
      <c r="AL135" s="25">
        <v>3</v>
      </c>
      <c r="AM135" s="25">
        <v>0</v>
      </c>
      <c r="AN135" s="25">
        <v>19</v>
      </c>
      <c r="AO135" s="27">
        <v>1.485433112321958</v>
      </c>
      <c r="AP135" s="27">
        <v>1.2347686100593773</v>
      </c>
      <c r="AQ135" s="25">
        <v>50722891363.236099</v>
      </c>
      <c r="AR135" s="29">
        <f t="shared" ref="AR135:AR141" si="38">SUM(AQ135/AG135)</f>
        <v>0.37833711062544806</v>
      </c>
      <c r="AS135" s="25">
        <v>45499292863.236099</v>
      </c>
      <c r="AT135" s="23">
        <f t="shared" ref="AT135:AT141" si="39">(AQ135/AW135)*100</f>
        <v>13.772578427060298</v>
      </c>
      <c r="AU135" s="25">
        <f t="shared" ref="AU135:AU141" si="40">SUM(AQ135/AY135)</f>
        <v>877.86817579450587</v>
      </c>
      <c r="AV135" s="25" t="s">
        <v>89</v>
      </c>
      <c r="AW135" s="30">
        <v>368289000000</v>
      </c>
      <c r="AX135" s="30">
        <v>7433.6153982695214</v>
      </c>
      <c r="AY135" s="25">
        <v>57779622</v>
      </c>
      <c r="AZ135" s="27">
        <v>5.1402706088313499</v>
      </c>
      <c r="BA135" s="27">
        <v>5.8183121251653902E-3</v>
      </c>
      <c r="BB135" s="28">
        <v>11.132159311495062</v>
      </c>
      <c r="BC135">
        <v>25.494135062644631</v>
      </c>
      <c r="BD135" s="28">
        <v>36.62629437413969</v>
      </c>
      <c r="BE135" s="23">
        <v>5.3196937778106488</v>
      </c>
      <c r="BF135" s="26">
        <v>0.25322593602375948</v>
      </c>
      <c r="BG135">
        <f t="shared" si="37"/>
        <v>1.0811220918213813</v>
      </c>
      <c r="BH135" s="25">
        <v>47.592525381728542</v>
      </c>
      <c r="BI135">
        <v>62.284040871834726</v>
      </c>
      <c r="BJ135">
        <v>33.704999999999998</v>
      </c>
    </row>
    <row r="136" spans="1:62">
      <c r="A136" t="s">
        <v>545</v>
      </c>
      <c r="B136" t="s">
        <v>546</v>
      </c>
      <c r="C136" t="s">
        <v>547</v>
      </c>
      <c r="D136" s="23">
        <v>96.06</v>
      </c>
      <c r="E136" s="23">
        <v>1.1399999999999999</v>
      </c>
      <c r="F136" s="23">
        <v>2.8</v>
      </c>
      <c r="G136" s="24" t="s">
        <v>65</v>
      </c>
      <c r="H136" t="s">
        <v>548</v>
      </c>
      <c r="I136" s="24" t="s">
        <v>67</v>
      </c>
      <c r="J136" s="24" t="s">
        <v>74</v>
      </c>
      <c r="K136" s="25">
        <v>3197983906.7659001</v>
      </c>
      <c r="L136" s="26">
        <v>68.444505743019462</v>
      </c>
      <c r="M136" s="25">
        <v>79879895828.877899</v>
      </c>
      <c r="N136" s="23">
        <v>1709.620857454694</v>
      </c>
      <c r="O136" s="25">
        <v>10</v>
      </c>
      <c r="P136" s="25">
        <v>3197983906.7659001</v>
      </c>
      <c r="Q136" s="25">
        <v>0</v>
      </c>
      <c r="R136" s="23">
        <v>68.444505743019462</v>
      </c>
      <c r="S136" s="23">
        <v>0</v>
      </c>
      <c r="T136" s="23">
        <v>100</v>
      </c>
      <c r="U136" s="23">
        <v>0</v>
      </c>
      <c r="V136" s="23">
        <v>19.907947266067033</v>
      </c>
      <c r="W136" s="25">
        <v>51825.286352131734</v>
      </c>
      <c r="X136" s="25">
        <v>1293130130514.7314</v>
      </c>
      <c r="Y136" s="27">
        <v>0.96893759999999995</v>
      </c>
      <c r="Z136" s="27">
        <v>1.7904387956231611</v>
      </c>
      <c r="AA136" s="25">
        <v>1747.6614375619131</v>
      </c>
      <c r="AB136" s="23">
        <v>22.162174250328146</v>
      </c>
      <c r="AC136" s="25">
        <v>7843.3759115223047</v>
      </c>
      <c r="AD136" s="25">
        <v>7843.3759120964569</v>
      </c>
      <c r="AE136" s="27">
        <v>0.51155863496740805</v>
      </c>
      <c r="AF136" s="25">
        <v>68.280997347954838</v>
      </c>
      <c r="AG136" s="25">
        <v>50348758288.36039</v>
      </c>
      <c r="AH136" s="28">
        <v>0.54437024813731594</v>
      </c>
      <c r="AI136" s="23">
        <v>100</v>
      </c>
      <c r="AJ136" s="23">
        <v>0</v>
      </c>
      <c r="AK136" t="s">
        <v>75</v>
      </c>
      <c r="AL136" s="25">
        <v>0</v>
      </c>
      <c r="AM136" s="25">
        <v>1</v>
      </c>
      <c r="AN136" s="25">
        <v>20</v>
      </c>
      <c r="AO136" s="27">
        <v>3.4582699858742476</v>
      </c>
      <c r="AP136" s="27">
        <v>2.1468439572751778</v>
      </c>
      <c r="AQ136" s="25">
        <v>69400198866.033096</v>
      </c>
      <c r="AR136" s="29">
        <f t="shared" si="38"/>
        <v>1.3783894821906066</v>
      </c>
      <c r="AS136" s="25">
        <v>57662984366.033096</v>
      </c>
      <c r="AT136" s="23">
        <f t="shared" si="39"/>
        <v>4.8906442993878319</v>
      </c>
      <c r="AU136" s="25">
        <f t="shared" si="40"/>
        <v>1485.3302731772037</v>
      </c>
      <c r="AV136" s="25" t="s">
        <v>76</v>
      </c>
      <c r="AW136" s="30">
        <v>1419040000000</v>
      </c>
      <c r="AX136" s="30">
        <v>32949.581981857089</v>
      </c>
      <c r="AY136" s="25">
        <v>46723749</v>
      </c>
      <c r="AZ136" s="27">
        <v>0.101134062531526</v>
      </c>
      <c r="BA136" s="27">
        <v>1.7225102188831E-3</v>
      </c>
      <c r="BB136" s="28">
        <v>6.2137742576811688</v>
      </c>
      <c r="BC136">
        <v>3.6721980391247646</v>
      </c>
      <c r="BD136" s="28">
        <v>9.8859722968059334</v>
      </c>
      <c r="BE136" s="23">
        <v>7.193113934373903</v>
      </c>
      <c r="BF136" s="26">
        <v>0.32456715903077055</v>
      </c>
      <c r="BG136">
        <f t="shared" si="37"/>
        <v>1.0046239189155313</v>
      </c>
      <c r="BH136" s="25">
        <v>57.162128593522993</v>
      </c>
      <c r="BI136">
        <v>63.572418590014145</v>
      </c>
      <c r="BJ136">
        <v>43.017000000000003</v>
      </c>
    </row>
    <row r="137" spans="1:62">
      <c r="A137" t="s">
        <v>549</v>
      </c>
      <c r="B137" t="s">
        <v>550</v>
      </c>
      <c r="C137" t="s">
        <v>551</v>
      </c>
      <c r="D137" s="23">
        <v>100</v>
      </c>
      <c r="E137" s="23">
        <v>0</v>
      </c>
      <c r="F137" s="23">
        <v>0</v>
      </c>
      <c r="G137" s="24" t="s">
        <v>65</v>
      </c>
      <c r="H137" t="s">
        <v>66</v>
      </c>
      <c r="I137" s="24" t="s">
        <v>67</v>
      </c>
      <c r="J137" s="24" t="s">
        <v>74</v>
      </c>
      <c r="K137" s="25">
        <v>55515.082236353999</v>
      </c>
      <c r="L137" s="26">
        <v>2.5618404354570373E-3</v>
      </c>
      <c r="M137" s="25">
        <v>549026368.16834497</v>
      </c>
      <c r="N137" s="23">
        <v>25.33578071842847</v>
      </c>
      <c r="O137" s="25">
        <v>1</v>
      </c>
      <c r="P137" s="25">
        <v>55515.082236353999</v>
      </c>
      <c r="Q137" s="25">
        <v>0</v>
      </c>
      <c r="R137" s="23">
        <v>2.5618404354570373E-3</v>
      </c>
      <c r="S137" s="23">
        <v>0</v>
      </c>
      <c r="T137" s="23">
        <v>100</v>
      </c>
      <c r="U137" s="23">
        <v>0</v>
      </c>
      <c r="V137" s="23">
        <v>17.000025182707702</v>
      </c>
      <c r="W137" s="25">
        <v>1482.4030630679774</v>
      </c>
      <c r="X137" s="25">
        <v>314588210501.06274</v>
      </c>
      <c r="Y137" s="27">
        <v>2.63234E-2</v>
      </c>
      <c r="Z137" s="27">
        <v>-0.63384430000000003</v>
      </c>
      <c r="AA137" s="25">
        <v>3057.0105284522665</v>
      </c>
      <c r="AB137" s="23">
        <v>2.1985038714307623</v>
      </c>
      <c r="AC137" s="25">
        <v>193.00028589779919</v>
      </c>
      <c r="AD137" s="25">
        <v>193</v>
      </c>
      <c r="AE137" s="27">
        <v>1.05166557596526</v>
      </c>
      <c r="AF137" s="25">
        <v>64.400000000000006</v>
      </c>
      <c r="AG137" s="25">
        <v>18455861310.285999</v>
      </c>
      <c r="AH137" s="28">
        <v>0.49641537095564225</v>
      </c>
      <c r="AI137" s="23"/>
      <c r="AJ137" s="23"/>
      <c r="AK137" t="s">
        <v>94</v>
      </c>
      <c r="AL137" s="25">
        <v>2</v>
      </c>
      <c r="AM137" s="25">
        <v>1</v>
      </c>
      <c r="AN137" s="25">
        <v>16</v>
      </c>
      <c r="AO137" s="27">
        <v>1.8116198078956498</v>
      </c>
      <c r="AP137" s="27">
        <v>7.6328438867390866E-2</v>
      </c>
      <c r="AQ137" s="25">
        <v>7959047614.9367504</v>
      </c>
      <c r="AR137" s="29">
        <f t="shared" si="38"/>
        <v>0.43124769313805672</v>
      </c>
      <c r="AS137" s="25">
        <v>7030555455.0132103</v>
      </c>
      <c r="AT137" s="23">
        <f t="shared" si="39"/>
        <v>8.9527318358685886</v>
      </c>
      <c r="AU137" s="25">
        <f t="shared" si="40"/>
        <v>367.28415389648131</v>
      </c>
      <c r="AV137" s="25" t="s">
        <v>70</v>
      </c>
      <c r="AW137" s="30">
        <v>88900770858</v>
      </c>
      <c r="AX137" s="30">
        <v>3936.4502460660174</v>
      </c>
      <c r="AY137" s="25">
        <v>21670000</v>
      </c>
      <c r="AZ137" s="27">
        <v>0.13796267134950099</v>
      </c>
      <c r="BA137" s="27">
        <v>0</v>
      </c>
      <c r="BB137" s="28">
        <v>2.5711969344376242</v>
      </c>
      <c r="BC137">
        <v>0.77603333993977075</v>
      </c>
      <c r="BD137" s="28">
        <v>3.3472302743773952</v>
      </c>
      <c r="BE137" s="23">
        <v>1.02026325926223</v>
      </c>
      <c r="BF137" s="26">
        <v>0.4640716227614618</v>
      </c>
      <c r="BG137">
        <f t="shared" si="37"/>
        <v>0.9411750763919503</v>
      </c>
      <c r="BH137" s="25">
        <v>30.041039674380997</v>
      </c>
      <c r="BI137">
        <v>57.394371156592285</v>
      </c>
      <c r="BJ137">
        <v>18.257999999999999</v>
      </c>
    </row>
    <row r="138" spans="1:62">
      <c r="A138" t="s">
        <v>552</v>
      </c>
      <c r="B138" t="s">
        <v>553</v>
      </c>
      <c r="C138" t="s">
        <v>554</v>
      </c>
      <c r="D138" s="23">
        <v>100</v>
      </c>
      <c r="E138" s="23">
        <v>0</v>
      </c>
      <c r="F138" s="23">
        <v>0</v>
      </c>
      <c r="G138" s="24" t="s">
        <v>65</v>
      </c>
      <c r="H138" t="s">
        <v>66</v>
      </c>
      <c r="I138" s="24" t="s">
        <v>67</v>
      </c>
      <c r="J138" s="24" t="s">
        <v>68</v>
      </c>
      <c r="K138" s="25">
        <v>19686022.185762901</v>
      </c>
      <c r="L138" s="26">
        <v>0.47094019699619394</v>
      </c>
      <c r="M138" s="25">
        <v>1670827.4100406601</v>
      </c>
      <c r="N138" s="23">
        <v>3.9970481705555151E-2</v>
      </c>
      <c r="O138" s="25">
        <v>4</v>
      </c>
      <c r="P138" s="25">
        <v>4954872.87726402</v>
      </c>
      <c r="Q138" s="25">
        <v>14731149.308498893</v>
      </c>
      <c r="R138" s="23">
        <v>0.1185332814771176</v>
      </c>
      <c r="S138" s="23">
        <v>0.3524069155190766</v>
      </c>
      <c r="T138" s="23">
        <v>25.169497578070512</v>
      </c>
      <c r="U138" s="23">
        <v>74.830502421929481</v>
      </c>
      <c r="V138" s="23">
        <v>11.024136818468389</v>
      </c>
      <c r="W138" s="25">
        <v>8008.3034965395382</v>
      </c>
      <c r="X138" s="25">
        <v>145520744831.05844</v>
      </c>
      <c r="Y138" s="27">
        <v>-1.119796</v>
      </c>
      <c r="Z138" s="27">
        <v>-1.2136749430022784</v>
      </c>
      <c r="AA138" s="25">
        <v>2419.4245679307837</v>
      </c>
      <c r="AB138" s="23">
        <v>2.7070140396431439</v>
      </c>
      <c r="AC138" s="25">
        <v>140.19455002515821</v>
      </c>
      <c r="AD138" s="25">
        <v>369.98033978332984</v>
      </c>
      <c r="AE138" s="27">
        <v>27.679916928450684</v>
      </c>
      <c r="AF138" s="25">
        <v>54.67048548718963</v>
      </c>
      <c r="AG138" s="25">
        <v>111082409366.17497</v>
      </c>
      <c r="AH138" s="28">
        <v>0.18181818181818182</v>
      </c>
      <c r="AI138" s="23"/>
      <c r="AJ138" s="23"/>
      <c r="AK138" t="s">
        <v>171</v>
      </c>
      <c r="AL138" s="25">
        <v>4</v>
      </c>
      <c r="AM138" s="25">
        <v>0</v>
      </c>
      <c r="AN138" s="25">
        <v>6</v>
      </c>
      <c r="AO138" s="27">
        <v>2.7802801841536424</v>
      </c>
      <c r="AP138" s="27"/>
      <c r="AQ138" s="25">
        <v>177933851.81313601</v>
      </c>
      <c r="AR138" s="29">
        <f t="shared" si="38"/>
        <v>1.6018184411772181E-3</v>
      </c>
      <c r="AS138" s="25">
        <v>177933851.81313601</v>
      </c>
      <c r="AT138" s="23">
        <f t="shared" si="39"/>
        <v>0.43556220561567788</v>
      </c>
      <c r="AU138" s="25">
        <f t="shared" si="40"/>
        <v>4.2566346026863657</v>
      </c>
      <c r="AV138" s="25" t="s">
        <v>82</v>
      </c>
      <c r="AW138" s="30">
        <v>40851536134</v>
      </c>
      <c r="AX138" s="30">
        <v>1855.6262921561299</v>
      </c>
      <c r="AY138" s="25">
        <v>41801533</v>
      </c>
      <c r="AZ138" s="27">
        <v>4.6226876105860004</v>
      </c>
      <c r="BA138" s="27">
        <v>1.0130173616959199</v>
      </c>
      <c r="BB138" s="28"/>
      <c r="BD138" s="28"/>
      <c r="BF138" s="26"/>
      <c r="BG138">
        <f t="shared" si="37"/>
        <v>0.54426029890597782</v>
      </c>
      <c r="BH138" s="25">
        <v>18.899999999999999</v>
      </c>
      <c r="BI138">
        <v>48.775526183364654</v>
      </c>
      <c r="BJ138">
        <v>12.478999999999999</v>
      </c>
    </row>
    <row r="139" spans="1:62">
      <c r="A139" t="s">
        <v>555</v>
      </c>
      <c r="B139" t="s">
        <v>556</v>
      </c>
      <c r="C139" t="s">
        <v>557</v>
      </c>
      <c r="D139" s="23">
        <v>100</v>
      </c>
      <c r="E139" s="23">
        <v>0</v>
      </c>
      <c r="F139" s="23">
        <v>0</v>
      </c>
      <c r="G139" s="24" t="s">
        <v>65</v>
      </c>
      <c r="H139" t="s">
        <v>66</v>
      </c>
      <c r="I139" s="24" t="s">
        <v>67</v>
      </c>
      <c r="J139" s="24" t="s">
        <v>68</v>
      </c>
      <c r="K139" s="25">
        <v>2800003.00105312</v>
      </c>
      <c r="L139" s="26">
        <v>4.8611922774021119</v>
      </c>
      <c r="M139" s="25">
        <v>0</v>
      </c>
      <c r="N139" s="23">
        <v>0</v>
      </c>
      <c r="O139" s="25">
        <v>2</v>
      </c>
      <c r="P139" s="25">
        <v>2700000.1072883601</v>
      </c>
      <c r="Q139" s="25">
        <v>100002.893764761</v>
      </c>
      <c r="R139" s="23">
        <v>4.6875734295993512</v>
      </c>
      <c r="S139" s="23">
        <v>0.17361884780276254</v>
      </c>
      <c r="T139" s="23">
        <v>96.428471907810518</v>
      </c>
      <c r="U139" s="23">
        <v>3.5715280921894901</v>
      </c>
      <c r="V139" s="23">
        <v>17.357124949934153</v>
      </c>
      <c r="W139" s="25">
        <v>61385.417021626905</v>
      </c>
      <c r="X139" s="25">
        <v>19838687307181.926</v>
      </c>
      <c r="Y139" s="27">
        <v>-6.3968399999999995E-2</v>
      </c>
      <c r="Z139" s="27">
        <v>1.5322289025074616</v>
      </c>
      <c r="AA139" s="25">
        <v>4514.6828189421467</v>
      </c>
      <c r="AB139" s="23">
        <v>18.242655051102545</v>
      </c>
      <c r="AC139" s="25">
        <v>283439.60137289506</v>
      </c>
      <c r="AD139" s="25">
        <v>283439.60126628942</v>
      </c>
      <c r="AE139" s="27">
        <v>1.3047404991311276</v>
      </c>
      <c r="AF139" s="25">
        <v>102.2284719078105</v>
      </c>
      <c r="AG139" s="25">
        <v>453362886764.43079</v>
      </c>
      <c r="AH139" s="28">
        <v>0.47223182615447235</v>
      </c>
      <c r="AI139" s="23"/>
      <c r="AJ139" s="23"/>
      <c r="AK139" t="s">
        <v>94</v>
      </c>
      <c r="AL139" s="25">
        <v>2</v>
      </c>
      <c r="AM139" s="25">
        <v>1</v>
      </c>
      <c r="AN139" s="25">
        <v>15</v>
      </c>
      <c r="AO139" s="27">
        <v>3.6471664379419755</v>
      </c>
      <c r="AP139" s="27">
        <v>0.32778650661386027</v>
      </c>
      <c r="AQ139" s="25">
        <v>424603963.08010298</v>
      </c>
      <c r="AR139" s="29">
        <f t="shared" si="38"/>
        <v>9.3656533314940031E-4</v>
      </c>
      <c r="AS139" s="25">
        <v>385461409.370103</v>
      </c>
      <c r="AT139" s="23">
        <f t="shared" si="39"/>
        <v>11.824925639452918</v>
      </c>
      <c r="AU139" s="25">
        <f t="shared" si="40"/>
        <v>737.17117642481037</v>
      </c>
      <c r="AV139" s="25" t="s">
        <v>95</v>
      </c>
      <c r="AW139" s="30">
        <v>3590753769</v>
      </c>
      <c r="AX139" s="30">
        <v>8040.9401112817213</v>
      </c>
      <c r="AY139" s="25">
        <v>575991</v>
      </c>
      <c r="AZ139" s="27">
        <v>33.177112598697001</v>
      </c>
      <c r="BA139" s="27">
        <v>5.2355402748267696</v>
      </c>
      <c r="BB139" s="28">
        <v>35.171931526779012</v>
      </c>
      <c r="BC139">
        <v>1.0675117275827246</v>
      </c>
      <c r="BD139" s="28">
        <v>36.239443254361738</v>
      </c>
      <c r="BE139" s="23">
        <v>7.9392763888293691</v>
      </c>
      <c r="BF139" s="26">
        <v>0.43520399670932425</v>
      </c>
      <c r="BG139">
        <f t="shared" si="37"/>
        <v>0.8641984224499637</v>
      </c>
      <c r="BH139" s="25">
        <v>31.7</v>
      </c>
      <c r="BI139">
        <v>48.026936240337733</v>
      </c>
      <c r="BJ139">
        <v>29.728999999999999</v>
      </c>
    </row>
    <row r="140" spans="1:62">
      <c r="A140" t="s">
        <v>558</v>
      </c>
      <c r="B140" t="s">
        <v>559</v>
      </c>
      <c r="C140" t="s">
        <v>560</v>
      </c>
      <c r="D140" s="23">
        <v>37.82</v>
      </c>
      <c r="E140" s="23">
        <v>1.32</v>
      </c>
      <c r="F140" s="23">
        <v>60.86</v>
      </c>
      <c r="G140" s="24" t="s">
        <v>99</v>
      </c>
      <c r="H140" t="s">
        <v>561</v>
      </c>
      <c r="I140" s="24" t="s">
        <v>101</v>
      </c>
      <c r="J140" s="24" t="s">
        <v>68</v>
      </c>
      <c r="K140" s="25">
        <v>81940302171.945206</v>
      </c>
      <c r="L140" s="26">
        <v>8046.6359629433064</v>
      </c>
      <c r="M140" s="25">
        <v>27458551321.305901</v>
      </c>
      <c r="N140" s="23">
        <v>2696.4626770438394</v>
      </c>
      <c r="O140" s="25">
        <v>56</v>
      </c>
      <c r="P140" s="25">
        <v>79391231009.474197</v>
      </c>
      <c r="Q140" s="25">
        <v>2549071162.4708738</v>
      </c>
      <c r="R140" s="23">
        <v>7796.3141171073066</v>
      </c>
      <c r="S140" s="23">
        <v>250.32184583598669</v>
      </c>
      <c r="T140" s="23">
        <v>96.889111835196971</v>
      </c>
      <c r="U140" s="23">
        <v>3.1108881648030233</v>
      </c>
      <c r="V140" s="23">
        <v>19.267923271026252</v>
      </c>
      <c r="W140" s="25">
        <v>49972.776701323135</v>
      </c>
      <c r="X140" s="25">
        <v>6579728645618.1045</v>
      </c>
      <c r="Y140" s="27">
        <v>1.895983</v>
      </c>
      <c r="Z140" s="27">
        <v>1.5537097147597647</v>
      </c>
      <c r="AA140" s="25">
        <v>2672.3233149635557</v>
      </c>
      <c r="AB140" s="23">
        <v>17.48293173035146</v>
      </c>
      <c r="AC140" s="25">
        <v>100474.88139649056</v>
      </c>
      <c r="AD140" s="25">
        <v>102759.48945676535</v>
      </c>
      <c r="AE140" s="27">
        <v>0.3749946747604575</v>
      </c>
      <c r="AF140" s="25">
        <v>81.182739523560542</v>
      </c>
      <c r="AG140" s="25">
        <v>288948853705.13977</v>
      </c>
      <c r="AH140" s="28">
        <v>0.93929754491127415</v>
      </c>
      <c r="AI140" s="23">
        <v>95.766701952775847</v>
      </c>
      <c r="AJ140" s="23">
        <v>4.2332980472241459</v>
      </c>
      <c r="AK140" t="s">
        <v>75</v>
      </c>
      <c r="AL140" s="25">
        <v>0</v>
      </c>
      <c r="AM140" s="25">
        <v>1</v>
      </c>
      <c r="AN140" s="25">
        <v>20</v>
      </c>
      <c r="AO140" s="27">
        <v>1.6224814448064844</v>
      </c>
      <c r="AP140" s="27">
        <v>3.6234156942733664</v>
      </c>
      <c r="AQ140" s="25">
        <v>62191481193.585403</v>
      </c>
      <c r="AR140" s="29">
        <f t="shared" si="38"/>
        <v>0.21523352799678938</v>
      </c>
      <c r="AS140" s="25">
        <v>56951028193.585403</v>
      </c>
      <c r="AT140" s="23">
        <f t="shared" si="39"/>
        <v>11.183788333744314</v>
      </c>
      <c r="AU140" s="25">
        <f t="shared" si="40"/>
        <v>6107.2780536115115</v>
      </c>
      <c r="AV140" s="25" t="s">
        <v>239</v>
      </c>
      <c r="AW140" s="30">
        <v>556086000000</v>
      </c>
      <c r="AX140" s="30">
        <v>57921.379281345617</v>
      </c>
      <c r="AY140" s="25">
        <v>10183175</v>
      </c>
      <c r="AZ140" s="27">
        <v>0.54210094613844095</v>
      </c>
      <c r="BA140" s="27">
        <v>0</v>
      </c>
      <c r="BB140" s="28">
        <v>7.4220645292905481</v>
      </c>
      <c r="BC140">
        <v>4.7022288900715337</v>
      </c>
      <c r="BD140" s="28">
        <v>12.124293419362083</v>
      </c>
      <c r="BE140" s="23">
        <v>14.358424653561553</v>
      </c>
      <c r="BF140" s="26">
        <v>0.82128242991616973</v>
      </c>
      <c r="BG140">
        <f t="shared" si="37"/>
        <v>1.0379945839868789</v>
      </c>
      <c r="BH140" s="25">
        <v>87.360656150541715</v>
      </c>
      <c r="BI140">
        <v>74.913207047719339</v>
      </c>
      <c r="BJ140">
        <v>49.265000000000001</v>
      </c>
    </row>
    <row r="141" spans="1:62">
      <c r="A141" t="s">
        <v>562</v>
      </c>
      <c r="B141" t="s">
        <v>563</v>
      </c>
      <c r="C141" t="s">
        <v>564</v>
      </c>
      <c r="D141" s="23">
        <v>29.28</v>
      </c>
      <c r="E141" s="23">
        <v>6.01</v>
      </c>
      <c r="F141" s="23">
        <v>64.709999999999994</v>
      </c>
      <c r="G141" s="24" t="s">
        <v>99</v>
      </c>
      <c r="H141" t="s">
        <v>565</v>
      </c>
      <c r="I141" s="24" t="s">
        <v>101</v>
      </c>
      <c r="J141" s="24" t="s">
        <v>74</v>
      </c>
      <c r="K141" s="25">
        <v>11244144726.600901</v>
      </c>
      <c r="L141" s="26">
        <v>1320.2709980564769</v>
      </c>
      <c r="M141" s="25">
        <v>50334302545.8937</v>
      </c>
      <c r="N141" s="23">
        <v>5910.1800514473653</v>
      </c>
      <c r="O141" s="25">
        <v>35</v>
      </c>
      <c r="P141" s="25">
        <v>11205189886.371992</v>
      </c>
      <c r="Q141" s="25">
        <v>38954840.228938609</v>
      </c>
      <c r="R141" s="23">
        <v>1315.6969777962715</v>
      </c>
      <c r="S141" s="23">
        <v>4.5740202602087034</v>
      </c>
      <c r="T141" s="23">
        <v>99.653554439433876</v>
      </c>
      <c r="U141" s="23">
        <v>0.34644556056612186</v>
      </c>
      <c r="V141" s="23">
        <v>19.067182223077179</v>
      </c>
      <c r="W141" s="25">
        <v>48193.810835361714</v>
      </c>
      <c r="X141" s="25">
        <v>4614338134912.2188</v>
      </c>
      <c r="Y141" s="27">
        <v>1.931222</v>
      </c>
      <c r="Z141" s="27">
        <v>1.1355541506602063</v>
      </c>
      <c r="AA141" s="25">
        <v>2069.6198507652757</v>
      </c>
      <c r="AB141" s="23">
        <v>13.129226954966162</v>
      </c>
      <c r="AC141" s="25">
        <v>59050.260433280171</v>
      </c>
      <c r="AD141" s="25">
        <v>59842.475657773299</v>
      </c>
      <c r="AE141" s="27">
        <v>0.24180885123682794</v>
      </c>
      <c r="AF141" s="25">
        <v>107.65713148423204</v>
      </c>
      <c r="AG141" s="25">
        <v>191617506487.81668</v>
      </c>
      <c r="AH141" s="28">
        <v>1.0979443962728632</v>
      </c>
      <c r="AI141" s="23">
        <v>100</v>
      </c>
      <c r="AJ141" s="23">
        <v>0</v>
      </c>
      <c r="AK141" t="s">
        <v>94</v>
      </c>
      <c r="AL141" s="25">
        <v>2</v>
      </c>
      <c r="AM141" s="25">
        <v>1</v>
      </c>
      <c r="AN141" s="25">
        <v>20</v>
      </c>
      <c r="AO141" s="27">
        <v>-9.5976955084062876</v>
      </c>
      <c r="AP141" s="27">
        <v>5.4502791693178061</v>
      </c>
      <c r="AQ141" s="25">
        <v>811030675725.88403</v>
      </c>
      <c r="AR141" s="29">
        <f t="shared" si="38"/>
        <v>4.2325499929070967</v>
      </c>
      <c r="AS141" s="25">
        <v>767679605225.88403</v>
      </c>
      <c r="AT141" s="23">
        <f t="shared" si="39"/>
        <v>115.01697190995887</v>
      </c>
      <c r="AU141" s="25">
        <f t="shared" si="40"/>
        <v>95230.033562430675</v>
      </c>
      <c r="AV141" s="25" t="s">
        <v>109</v>
      </c>
      <c r="AW141" s="30">
        <v>705140000000</v>
      </c>
      <c r="AX141" s="30">
        <v>79214.354791483449</v>
      </c>
      <c r="AY141" s="25">
        <v>8516543</v>
      </c>
      <c r="AZ141" s="27">
        <v>1.0937100755715801E-2</v>
      </c>
      <c r="BA141" s="27">
        <v>0</v>
      </c>
      <c r="BB141" s="28">
        <v>1.2004983830739775</v>
      </c>
      <c r="BC141">
        <v>2.1013285085325379</v>
      </c>
      <c r="BD141" s="28">
        <v>3.3018268916065154</v>
      </c>
      <c r="BE141" s="23">
        <v>13.374899147644204</v>
      </c>
      <c r="BF141" s="26">
        <v>1.0187118551245027</v>
      </c>
      <c r="BG141">
        <f t="shared" si="37"/>
        <v>1.0489226864257806</v>
      </c>
      <c r="BH141" s="25">
        <v>80.3</v>
      </c>
      <c r="BI141">
        <v>81.452148107862072</v>
      </c>
      <c r="BJ141">
        <v>32.970999999999997</v>
      </c>
    </row>
    <row r="142" spans="1:62">
      <c r="A142" t="s">
        <v>566</v>
      </c>
      <c r="B142" t="s">
        <v>567</v>
      </c>
      <c r="C142" t="s">
        <v>568</v>
      </c>
      <c r="D142" s="23">
        <v>29</v>
      </c>
      <c r="E142" s="23">
        <v>0</v>
      </c>
      <c r="F142" s="23">
        <v>71</v>
      </c>
      <c r="G142" s="24" t="s">
        <v>99</v>
      </c>
      <c r="H142" t="s">
        <v>285</v>
      </c>
      <c r="I142" s="24" t="s">
        <v>101</v>
      </c>
      <c r="J142" s="24" t="s">
        <v>74</v>
      </c>
      <c r="K142" s="25">
        <v>14461965.9361673</v>
      </c>
      <c r="L142" s="26">
        <v>0.85541960560859531</v>
      </c>
      <c r="M142" s="25">
        <v>139058317.40000001</v>
      </c>
      <c r="N142" s="23">
        <v>8.225244863107994</v>
      </c>
      <c r="O142" s="25">
        <v>3</v>
      </c>
      <c r="P142" s="25">
        <v>0</v>
      </c>
      <c r="Q142" s="25">
        <v>14461965.936167246</v>
      </c>
      <c r="R142" s="23">
        <v>0</v>
      </c>
      <c r="S142" s="23">
        <v>0.85541960560859209</v>
      </c>
      <c r="T142" s="23">
        <v>0</v>
      </c>
      <c r="U142" s="23">
        <v>99.999999999999986</v>
      </c>
      <c r="V142" s="23">
        <v>11.373455673854998</v>
      </c>
      <c r="W142" s="25">
        <v>12686.572686267074</v>
      </c>
      <c r="X142" s="25">
        <v>265448553747.72662</v>
      </c>
      <c r="Y142" s="27">
        <v>-2.0478679999999998</v>
      </c>
      <c r="Z142" s="27">
        <v>-0.3625556800685798</v>
      </c>
      <c r="AA142" s="25">
        <v>470.07035098549596</v>
      </c>
      <c r="AB142" s="23">
        <v>1.8643601546610546</v>
      </c>
      <c r="AC142" s="25">
        <v>337.69747660153797</v>
      </c>
      <c r="AD142" s="25">
        <v>337.69747809207945</v>
      </c>
      <c r="AE142" s="27">
        <v>6.9493386386445923</v>
      </c>
      <c r="AF142" s="25">
        <v>100.46612927027721</v>
      </c>
      <c r="AG142" s="25">
        <v>184995866638.85104</v>
      </c>
      <c r="AH142" s="28">
        <v>0.2</v>
      </c>
      <c r="AI142" s="23">
        <v>0</v>
      </c>
      <c r="AJ142" s="23">
        <v>100</v>
      </c>
      <c r="AK142" t="s">
        <v>171</v>
      </c>
      <c r="AL142" s="25">
        <v>4</v>
      </c>
      <c r="AM142" s="25">
        <v>0</v>
      </c>
      <c r="AN142" s="25">
        <v>1</v>
      </c>
      <c r="AO142" s="27"/>
      <c r="AP142" s="27"/>
      <c r="AQ142" s="25"/>
      <c r="AR142" s="29"/>
      <c r="AS142" s="25"/>
      <c r="AT142" s="25"/>
      <c r="AU142" s="25"/>
      <c r="AV142" s="25" t="s">
        <v>114</v>
      </c>
      <c r="AW142" s="30"/>
      <c r="AX142" s="30"/>
      <c r="AY142" s="25">
        <v>16906283</v>
      </c>
      <c r="AZ142" s="27"/>
      <c r="BA142" s="27"/>
      <c r="BB142" s="28"/>
      <c r="BD142" s="28"/>
      <c r="BF142" s="26"/>
      <c r="BG142">
        <f t="shared" si="37"/>
        <v>8.7924024911687465E-2</v>
      </c>
      <c r="BH142" s="25">
        <v>30</v>
      </c>
    </row>
    <row r="143" spans="1:62">
      <c r="A143" t="s">
        <v>569</v>
      </c>
      <c r="B143" t="s">
        <v>570</v>
      </c>
      <c r="C143" t="s">
        <v>571</v>
      </c>
      <c r="D143" s="23">
        <v>100</v>
      </c>
      <c r="E143" s="23">
        <v>0</v>
      </c>
      <c r="F143" s="23">
        <v>0</v>
      </c>
      <c r="G143" s="24" t="s">
        <v>65</v>
      </c>
      <c r="H143" t="s">
        <v>66</v>
      </c>
      <c r="I143" s="24" t="s">
        <v>67</v>
      </c>
      <c r="J143" s="24" t="s">
        <v>68</v>
      </c>
      <c r="K143" s="25">
        <v>200005.787529522</v>
      </c>
      <c r="L143" s="26">
        <v>2.1976636602712697E-2</v>
      </c>
      <c r="M143" s="25">
        <v>0</v>
      </c>
      <c r="N143" s="23">
        <v>0</v>
      </c>
      <c r="O143" s="25">
        <v>1</v>
      </c>
      <c r="P143" s="25">
        <v>0</v>
      </c>
      <c r="Q143" s="25">
        <v>200005.787529522</v>
      </c>
      <c r="R143" s="23">
        <v>0</v>
      </c>
      <c r="S143" s="23">
        <v>2.1976636602712697E-2</v>
      </c>
      <c r="T143" s="23">
        <v>0</v>
      </c>
      <c r="U143" s="23">
        <v>100</v>
      </c>
      <c r="V143" s="23">
        <v>0</v>
      </c>
      <c r="W143" s="25">
        <v>23338.963458071827</v>
      </c>
      <c r="X143" s="25">
        <v>786521831571.95715</v>
      </c>
      <c r="Y143" s="27">
        <v>-1.282616</v>
      </c>
      <c r="Z143" s="27">
        <v>0.32349820000000001</v>
      </c>
      <c r="AA143" s="25">
        <v>2595.93224228498</v>
      </c>
      <c r="AB143" s="23">
        <v>0.61269529168065406</v>
      </c>
      <c r="AC143" s="25">
        <v>908.99903435064698</v>
      </c>
      <c r="AD143" s="25">
        <v>909</v>
      </c>
      <c r="AE143" s="27">
        <v>23.758154207562701</v>
      </c>
      <c r="AF143" s="25">
        <v>5.8</v>
      </c>
      <c r="AG143" s="25">
        <v>509457096430.15594</v>
      </c>
      <c r="AH143" s="28">
        <v>0.18181818181818182</v>
      </c>
      <c r="AI143" s="23"/>
      <c r="AJ143" s="23"/>
      <c r="AK143" t="s">
        <v>69</v>
      </c>
      <c r="AL143" s="25">
        <v>3</v>
      </c>
      <c r="AM143" s="25">
        <v>0</v>
      </c>
      <c r="AN143" s="25">
        <v>7</v>
      </c>
      <c r="AO143" s="27">
        <v>2.9358469301155656</v>
      </c>
      <c r="AP143" s="27">
        <v>-0.37602760146672476</v>
      </c>
      <c r="AQ143" s="25">
        <v>1291955730.80213</v>
      </c>
      <c r="AR143" s="29">
        <f>SUM(AQ143/AG143)</f>
        <v>2.5359460882085302E-3</v>
      </c>
      <c r="AS143" s="25">
        <v>641772480.75793397</v>
      </c>
      <c r="AT143" s="23">
        <f>(AQ143/AW143)*100</f>
        <v>17.173530422273792</v>
      </c>
      <c r="AU143" s="25">
        <f>SUM(AQ143/AY143)</f>
        <v>141.9601000218035</v>
      </c>
      <c r="AV143" s="25" t="s">
        <v>357</v>
      </c>
      <c r="AW143" s="30">
        <v>7522947810</v>
      </c>
      <c r="AX143" s="30">
        <v>1073.0218348213625</v>
      </c>
      <c r="AY143">
        <v>9100837</v>
      </c>
      <c r="AZ143" s="27">
        <v>5.6881289141407798</v>
      </c>
      <c r="BA143" s="27">
        <v>6.4940825571217303E-2</v>
      </c>
      <c r="BB143" s="28"/>
      <c r="BD143" s="28"/>
      <c r="BF143" s="26"/>
      <c r="BH143" s="25">
        <v>32.700000000000003</v>
      </c>
      <c r="BI143">
        <v>58.167324422660791</v>
      </c>
      <c r="BJ143">
        <v>31.975000000000001</v>
      </c>
    </row>
    <row r="144" spans="1:62">
      <c r="A144" t="s">
        <v>572</v>
      </c>
      <c r="B144" t="s">
        <v>573</v>
      </c>
      <c r="C144" t="s">
        <v>574</v>
      </c>
      <c r="D144" s="23">
        <v>100</v>
      </c>
      <c r="E144" s="23">
        <v>0</v>
      </c>
      <c r="F144" s="23">
        <v>0</v>
      </c>
      <c r="G144" s="24" t="s">
        <v>65</v>
      </c>
      <c r="H144" t="s">
        <v>66</v>
      </c>
      <c r="I144" s="24" t="s">
        <v>67</v>
      </c>
      <c r="J144" s="24" t="s">
        <v>74</v>
      </c>
      <c r="K144" s="25">
        <v>2554841.4954519202</v>
      </c>
      <c r="L144" s="26">
        <v>4.5364283331817905E-2</v>
      </c>
      <c r="M144" s="25">
        <v>53667849.985785998</v>
      </c>
      <c r="N144" s="23">
        <v>0.95293722013625115</v>
      </c>
      <c r="O144" s="25">
        <v>1</v>
      </c>
      <c r="P144" s="25">
        <v>2554841.4954519202</v>
      </c>
      <c r="Q144" s="25">
        <v>0</v>
      </c>
      <c r="R144" s="23">
        <v>4.5364283331817905E-2</v>
      </c>
      <c r="S144" s="23">
        <v>0</v>
      </c>
      <c r="T144" s="23">
        <v>100</v>
      </c>
      <c r="U144" s="23">
        <v>0</v>
      </c>
      <c r="V144" s="23">
        <v>19.000003684607567</v>
      </c>
      <c r="W144" s="25">
        <v>1710.5100969940534</v>
      </c>
      <c r="X144" s="25">
        <v>87908262519.916367</v>
      </c>
      <c r="Y144" s="27">
        <v>-0.55499399999999999</v>
      </c>
      <c r="Z144" s="27">
        <v>-0.4108523</v>
      </c>
      <c r="AA144" s="25">
        <v>557.26460806847342</v>
      </c>
      <c r="AB144" s="23">
        <v>3.6207859143564187</v>
      </c>
      <c r="AC144" s="25">
        <v>135.0000261801064</v>
      </c>
      <c r="AD144" s="25">
        <v>135</v>
      </c>
      <c r="AE144" s="27">
        <v>2.4753755405443401</v>
      </c>
      <c r="AF144" s="25">
        <v>52.7</v>
      </c>
      <c r="AG144" s="25">
        <v>7353448764.209301</v>
      </c>
      <c r="AH144" s="28">
        <v>0.27549014018636625</v>
      </c>
      <c r="AI144" s="23"/>
      <c r="AJ144" s="23"/>
      <c r="AK144" t="s">
        <v>171</v>
      </c>
      <c r="AL144" s="25">
        <v>4</v>
      </c>
      <c r="AM144" s="25">
        <v>0</v>
      </c>
      <c r="AN144" s="25">
        <v>13</v>
      </c>
      <c r="AO144" s="27">
        <v>1.8206369140312251</v>
      </c>
      <c r="AP144" s="27">
        <v>1.9047881579985591</v>
      </c>
      <c r="AQ144" s="25">
        <v>5887869884.6743698</v>
      </c>
      <c r="AR144" s="29">
        <f>SUM(AQ144/AG144)</f>
        <v>0.80069503079042381</v>
      </c>
      <c r="AS144" s="25">
        <v>5887869884.6743698</v>
      </c>
      <c r="AT144" s="23">
        <f>(AQ144/AW144)*100</f>
        <v>10.151289674367071</v>
      </c>
      <c r="AU144" s="25">
        <f>SUM(AQ144/AY144)</f>
        <v>104.54621084898247</v>
      </c>
      <c r="AV144" s="25" t="s">
        <v>89</v>
      </c>
      <c r="AW144" s="30">
        <v>58001200572</v>
      </c>
      <c r="AX144" s="30">
        <v>957.12593517396499</v>
      </c>
      <c r="AY144" s="25">
        <v>56318348</v>
      </c>
      <c r="AZ144" s="27">
        <v>6.6163860506791501</v>
      </c>
      <c r="BA144" s="27">
        <v>0</v>
      </c>
      <c r="BB144" s="28">
        <v>0.89518439086212909</v>
      </c>
      <c r="BC144">
        <v>3.7623484739434323</v>
      </c>
      <c r="BD144" s="28">
        <v>4.6575328648055612</v>
      </c>
      <c r="BE144" s="23">
        <v>6.8894043846271309</v>
      </c>
      <c r="BF144" s="26">
        <v>1.9027372917328909</v>
      </c>
      <c r="BG144">
        <f>SUM(AN144/V144)</f>
        <v>0.68421039362911618</v>
      </c>
      <c r="BH144" s="25">
        <v>29.15645567885224</v>
      </c>
      <c r="BI144">
        <v>58.58471991779313</v>
      </c>
      <c r="BJ144">
        <v>18.821000000000002</v>
      </c>
    </row>
    <row r="145" spans="1:62">
      <c r="A145" t="s">
        <v>575</v>
      </c>
      <c r="B145" t="s">
        <v>576</v>
      </c>
      <c r="C145" t="s">
        <v>577</v>
      </c>
      <c r="D145" s="23">
        <v>0.03</v>
      </c>
      <c r="E145" s="23">
        <v>0.48</v>
      </c>
      <c r="F145" s="23">
        <v>99.48</v>
      </c>
      <c r="G145" s="24" t="s">
        <v>99</v>
      </c>
      <c r="H145" t="s">
        <v>113</v>
      </c>
      <c r="I145" s="24" t="s">
        <v>107</v>
      </c>
      <c r="J145" s="24" t="s">
        <v>139</v>
      </c>
      <c r="K145" s="25">
        <v>8145323846.3878002</v>
      </c>
      <c r="L145" s="26">
        <v>117.31955941318586</v>
      </c>
      <c r="M145" s="25">
        <v>8578357189.4483404</v>
      </c>
      <c r="N145" s="23">
        <v>123.55666943817415</v>
      </c>
      <c r="O145" s="25">
        <v>8</v>
      </c>
      <c r="P145" s="25">
        <v>1614255804.2282932</v>
      </c>
      <c r="Q145" s="25">
        <v>6531068042.1595001</v>
      </c>
      <c r="R145" s="23">
        <v>23.250613886423587</v>
      </c>
      <c r="S145" s="23">
        <v>94.068945526762178</v>
      </c>
      <c r="T145" s="23">
        <v>19.818190592190721</v>
      </c>
      <c r="U145" s="23">
        <v>80.181809407809283</v>
      </c>
      <c r="V145" s="23">
        <v>10.157004678918867</v>
      </c>
      <c r="W145" s="25">
        <v>56731.062766910698</v>
      </c>
      <c r="X145" s="25">
        <v>501744518451.53772</v>
      </c>
      <c r="Y145" s="27">
        <v>2.32979E-2</v>
      </c>
      <c r="Z145" s="27">
        <v>1.9269204772781279</v>
      </c>
      <c r="AA145" s="25">
        <v>2166.1305272270738</v>
      </c>
      <c r="AB145" s="23">
        <v>49.714604458450978</v>
      </c>
      <c r="AC145" s="25">
        <v>1905.5313407841775</v>
      </c>
      <c r="AD145" s="25">
        <v>1914.2729223182882</v>
      </c>
      <c r="AE145" s="27">
        <v>0.5058540355728286</v>
      </c>
      <c r="AF145" s="25">
        <v>88.055154035984728</v>
      </c>
      <c r="AG145" s="25">
        <v>245558868900.94287</v>
      </c>
      <c r="AH145" s="28">
        <v>0.54831938687691961</v>
      </c>
      <c r="AI145" s="23">
        <v>22.729532359782578</v>
      </c>
      <c r="AJ145" s="23">
        <v>77.270467640217419</v>
      </c>
      <c r="AK145" t="s">
        <v>171</v>
      </c>
      <c r="AL145" s="25">
        <v>4</v>
      </c>
      <c r="AM145" s="25">
        <v>0</v>
      </c>
      <c r="AN145" s="25">
        <v>7</v>
      </c>
      <c r="AO145" s="27">
        <v>2.6532416711090816</v>
      </c>
      <c r="AP145" s="27">
        <v>4.0982183003290036</v>
      </c>
      <c r="AQ145" s="25">
        <v>202538295197.39899</v>
      </c>
      <c r="AR145" s="29">
        <f>SUM(AQ145/AG145)</f>
        <v>0.82480545746080081</v>
      </c>
      <c r="AS145" s="25">
        <v>196120620197.39899</v>
      </c>
      <c r="AT145" s="23">
        <f>(AQ145/AW145)*100</f>
        <v>40.10714904907573</v>
      </c>
      <c r="AU145" s="25">
        <f>SUM(AQ145/AY145)</f>
        <v>2917.2202364175132</v>
      </c>
      <c r="AV145" s="25" t="s">
        <v>163</v>
      </c>
      <c r="AW145" s="30">
        <v>504993000000</v>
      </c>
      <c r="AX145" s="30">
        <v>6361.6249902656273</v>
      </c>
      <c r="AY145" s="25">
        <v>69428524</v>
      </c>
      <c r="AZ145" s="27">
        <v>1.6744914089382601</v>
      </c>
      <c r="BA145" s="27">
        <v>0.56068412058464101</v>
      </c>
      <c r="BB145" s="28">
        <v>3.9478126921494585</v>
      </c>
      <c r="BC145">
        <v>1.4854207671903479</v>
      </c>
      <c r="BD145" s="28">
        <v>5.4332334593398066</v>
      </c>
      <c r="BE145" s="23">
        <v>23.340097160072521</v>
      </c>
      <c r="BF145" s="26">
        <v>0.46948170289837116</v>
      </c>
      <c r="BG145">
        <f>SUM(AN145/V145)</f>
        <v>0.68917955847048951</v>
      </c>
      <c r="BH145" s="25">
        <v>40.704714655236778</v>
      </c>
      <c r="BI145">
        <v>66.220285371553203</v>
      </c>
      <c r="BJ145">
        <v>22.347999999999999</v>
      </c>
    </row>
    <row r="146" spans="1:62">
      <c r="A146" t="s">
        <v>578</v>
      </c>
      <c r="B146" t="s">
        <v>579</v>
      </c>
      <c r="C146" t="s">
        <v>580</v>
      </c>
      <c r="D146" s="23">
        <v>100</v>
      </c>
      <c r="E146" s="23">
        <v>0</v>
      </c>
      <c r="F146" s="23">
        <v>0</v>
      </c>
      <c r="G146" s="24" t="s">
        <v>65</v>
      </c>
      <c r="H146" t="s">
        <v>66</v>
      </c>
      <c r="I146" s="24" t="s">
        <v>67</v>
      </c>
      <c r="J146" s="24" t="s">
        <v>74</v>
      </c>
      <c r="K146" s="25">
        <v>4526657.83684495</v>
      </c>
      <c r="L146" s="26">
        <v>0.57378677917197463</v>
      </c>
      <c r="M146" s="25">
        <v>548716480.69112206</v>
      </c>
      <c r="N146" s="23">
        <v>69.553801829604524</v>
      </c>
      <c r="O146" s="25">
        <v>3</v>
      </c>
      <c r="P146" s="25">
        <v>42439.798443317399</v>
      </c>
      <c r="Q146" s="25">
        <v>4484218.03840164</v>
      </c>
      <c r="R146" s="23">
        <v>5.3795528920453223E-3</v>
      </c>
      <c r="S146" s="23">
        <v>0.56840722627993023</v>
      </c>
      <c r="T146" s="23">
        <v>0.93755260443757293</v>
      </c>
      <c r="U146" s="23">
        <v>99.062447395562415</v>
      </c>
      <c r="V146" s="23">
        <v>9.9739194093336909</v>
      </c>
      <c r="W146" s="25">
        <v>7367.6568913683705</v>
      </c>
      <c r="X146" s="25">
        <v>56888641441.615662</v>
      </c>
      <c r="Y146" s="27">
        <v>-0.59087149999999999</v>
      </c>
      <c r="Z146" s="27">
        <v>-1.8095962885936732</v>
      </c>
      <c r="AA146" s="25">
        <v>3228.8685528471133</v>
      </c>
      <c r="AB146" s="23">
        <v>1.9937104356869775</v>
      </c>
      <c r="AC146" s="25">
        <v>11.306506479157854</v>
      </c>
      <c r="AD146" s="25">
        <v>553.65640981584568</v>
      </c>
      <c r="AE146" s="27">
        <v>37.973672536512517</v>
      </c>
      <c r="AF146" s="25">
        <v>64.622589424414571</v>
      </c>
      <c r="AG146" s="25">
        <v>83492447481.818481</v>
      </c>
      <c r="AH146" s="28"/>
      <c r="AI146" s="23"/>
      <c r="AJ146" s="23"/>
      <c r="AK146" t="s">
        <v>69</v>
      </c>
      <c r="AL146" s="25">
        <v>3</v>
      </c>
      <c r="AM146" s="25">
        <v>0</v>
      </c>
      <c r="AN146" s="25">
        <v>8</v>
      </c>
      <c r="AO146" s="27">
        <v>1.9030876911544818</v>
      </c>
      <c r="AP146" s="27">
        <v>1.9030876911544818</v>
      </c>
      <c r="AQ146" s="27"/>
      <c r="AR146" s="29"/>
      <c r="AS146" s="25"/>
      <c r="AT146" s="25"/>
      <c r="AU146" s="25"/>
      <c r="AV146" s="25" t="s">
        <v>89</v>
      </c>
      <c r="AW146" s="30">
        <v>5358722983</v>
      </c>
      <c r="AX146" s="30">
        <v>676.17340362557604</v>
      </c>
      <c r="AY146" s="25">
        <v>7889094</v>
      </c>
      <c r="AZ146" s="27">
        <v>16.441622903240901</v>
      </c>
      <c r="BA146" s="27">
        <v>0</v>
      </c>
      <c r="BB146" s="28">
        <v>2.1294767339728793</v>
      </c>
      <c r="BC146">
        <v>11.832696523588151</v>
      </c>
      <c r="BD146" s="28">
        <v>13.96217325756103</v>
      </c>
      <c r="BE146" s="23">
        <v>0.17178988874500897</v>
      </c>
      <c r="BF146" s="26">
        <v>8.6165917412081419E-2</v>
      </c>
      <c r="BG146">
        <f>SUM(AN146/V146)</f>
        <v>0.80209190306004696</v>
      </c>
      <c r="BH146" s="25">
        <v>36.799999999999997</v>
      </c>
      <c r="BI146">
        <v>53.238027924986881</v>
      </c>
      <c r="BJ146">
        <v>27.382000000000001</v>
      </c>
    </row>
    <row r="147" spans="1:62">
      <c r="A147" t="s">
        <v>581</v>
      </c>
      <c r="B147" t="s">
        <v>582</v>
      </c>
      <c r="C147" t="s">
        <v>583</v>
      </c>
      <c r="D147" s="23">
        <v>100</v>
      </c>
      <c r="E147" s="23">
        <v>0</v>
      </c>
      <c r="F147" s="23">
        <v>0</v>
      </c>
      <c r="G147" s="24" t="s">
        <v>65</v>
      </c>
      <c r="H147" t="s">
        <v>66</v>
      </c>
      <c r="I147" s="24" t="s">
        <v>67</v>
      </c>
      <c r="J147" s="24" t="s">
        <v>68</v>
      </c>
      <c r="K147" s="25">
        <v>12900000.214576701</v>
      </c>
      <c r="L147" s="26">
        <v>9.2815238783938359</v>
      </c>
      <c r="M147" s="25">
        <v>0</v>
      </c>
      <c r="N147" s="23">
        <v>0</v>
      </c>
      <c r="O147" s="25">
        <v>1</v>
      </c>
      <c r="P147" s="25">
        <v>12900000.214576701</v>
      </c>
      <c r="Q147" s="25">
        <v>0</v>
      </c>
      <c r="R147" s="23">
        <v>9.2815238783938359</v>
      </c>
      <c r="S147" s="23">
        <v>0</v>
      </c>
      <c r="T147" s="23">
        <v>100</v>
      </c>
      <c r="U147" s="23">
        <v>0</v>
      </c>
      <c r="V147" s="23">
        <v>18.000000299409351</v>
      </c>
      <c r="W147" s="25">
        <v>62794.585652239766</v>
      </c>
      <c r="X147" s="25">
        <v>20544343456936.5</v>
      </c>
      <c r="Y147" s="27">
        <v>-0.1205074</v>
      </c>
      <c r="Z147" s="27">
        <v>1.5769979999999999</v>
      </c>
      <c r="AA147" s="25">
        <v>3498.4270581923197</v>
      </c>
      <c r="AB147" s="23">
        <v>18.895635392895617</v>
      </c>
      <c r="AC147" s="25">
        <v>293904.00488875585</v>
      </c>
      <c r="AD147" s="25">
        <v>293904</v>
      </c>
      <c r="AE147" s="27">
        <v>0.47310855227331899</v>
      </c>
      <c r="AF147" s="25">
        <v>105.8</v>
      </c>
      <c r="AG147" s="25">
        <v>451285263406.23999</v>
      </c>
      <c r="AH147" s="28">
        <v>0.72080381370536695</v>
      </c>
      <c r="AI147" s="23"/>
      <c r="AJ147" s="23"/>
      <c r="AK147" t="s">
        <v>75</v>
      </c>
      <c r="AL147" s="25">
        <v>0</v>
      </c>
      <c r="AM147" s="25">
        <v>1</v>
      </c>
      <c r="AN147" s="25">
        <v>20</v>
      </c>
      <c r="AO147" s="27">
        <v>-2.5307498232400865</v>
      </c>
      <c r="AP147" s="27">
        <v>0.27376289073178151</v>
      </c>
      <c r="AQ147" s="25">
        <v>8450339608.08426</v>
      </c>
      <c r="AR147" s="29">
        <f>SUM(AQ147/AG147)</f>
        <v>1.8725051078119063E-2</v>
      </c>
      <c r="AS147" s="25">
        <v>8369757249.1687603</v>
      </c>
      <c r="AT147" s="23">
        <f>(AQ147/AW147)*100</f>
        <v>35.493479175543676</v>
      </c>
      <c r="AU147" s="25">
        <f>SUM(AQ147/AY147)</f>
        <v>6080.0021355305789</v>
      </c>
      <c r="AV147" s="25" t="s">
        <v>95</v>
      </c>
      <c r="AW147" s="30">
        <v>23808146748</v>
      </c>
      <c r="AX147" s="30">
        <v>15161.068455579833</v>
      </c>
      <c r="AY147">
        <v>1389858</v>
      </c>
      <c r="AZ147" s="27">
        <v>7.7039465249153203</v>
      </c>
      <c r="BA147" s="27">
        <v>3.1663225063988101</v>
      </c>
      <c r="BB147" s="28"/>
      <c r="BC147">
        <v>3.4657089945768722</v>
      </c>
      <c r="BD147" s="28">
        <v>3.4657089945768722</v>
      </c>
      <c r="BE147" s="23">
        <v>0.13784705577797324</v>
      </c>
      <c r="BF147" s="26">
        <v>7.2951797021761433E-3</v>
      </c>
      <c r="BG147">
        <f>SUM(AN147/V147)</f>
        <v>1.1111110926290528</v>
      </c>
      <c r="BH147" s="25">
        <v>36.799999999999997</v>
      </c>
      <c r="BI147">
        <v>61.228271388250761</v>
      </c>
      <c r="BJ147">
        <v>39.819000000000003</v>
      </c>
    </row>
    <row r="148" spans="1:62">
      <c r="A148" t="s">
        <v>584</v>
      </c>
      <c r="B148" t="s">
        <v>585</v>
      </c>
      <c r="C148" t="s">
        <v>586</v>
      </c>
      <c r="D148" s="23">
        <v>0.25</v>
      </c>
      <c r="E148" s="23">
        <v>27.06</v>
      </c>
      <c r="F148" s="23">
        <v>72.69</v>
      </c>
      <c r="G148" s="24" t="s">
        <v>99</v>
      </c>
      <c r="H148" t="s">
        <v>121</v>
      </c>
      <c r="I148" s="24" t="s">
        <v>101</v>
      </c>
      <c r="J148" s="24" t="s">
        <v>68</v>
      </c>
      <c r="K148" s="25">
        <v>288335611.58057702</v>
      </c>
      <c r="L148" s="26">
        <v>24.931303553363779</v>
      </c>
      <c r="M148" s="25">
        <v>45000963.529660203</v>
      </c>
      <c r="N148" s="23">
        <v>3.8910652617679897</v>
      </c>
      <c r="O148" s="25">
        <v>7</v>
      </c>
      <c r="P148" s="25">
        <v>287692622.44337386</v>
      </c>
      <c r="Q148" s="25">
        <v>642989.137203202</v>
      </c>
      <c r="R148" s="23">
        <v>24.875706683891945</v>
      </c>
      <c r="S148" s="23">
        <v>5.5596869471840012E-2</v>
      </c>
      <c r="T148" s="23">
        <v>99.776999749119256</v>
      </c>
      <c r="U148" s="23">
        <v>0.22300025088073969</v>
      </c>
      <c r="V148" s="23">
        <v>6.5000883298789489</v>
      </c>
      <c r="W148" s="25">
        <v>27321.228547122228</v>
      </c>
      <c r="X148" s="25">
        <v>70850797136.488266</v>
      </c>
      <c r="Y148" s="27">
        <v>3.9389399999999998E-2</v>
      </c>
      <c r="Z148" s="27">
        <v>0.79172442871472071</v>
      </c>
      <c r="AA148" s="25">
        <v>713.48848733028058</v>
      </c>
      <c r="AB148" s="23">
        <v>26.245061415384264</v>
      </c>
      <c r="AC148" s="25">
        <v>137.88431640193662</v>
      </c>
      <c r="AD148" s="25">
        <v>137.99601104318552</v>
      </c>
      <c r="AE148" s="27">
        <v>0.10998420404611794</v>
      </c>
      <c r="AF148" s="25">
        <v>97.274126626652546</v>
      </c>
      <c r="AG148" s="25">
        <v>3166728374.8282781</v>
      </c>
      <c r="AH148" s="28">
        <v>1.4390470515818743</v>
      </c>
      <c r="AI148" s="23">
        <v>100</v>
      </c>
      <c r="AJ148" s="23">
        <v>0</v>
      </c>
      <c r="AK148" t="s">
        <v>94</v>
      </c>
      <c r="AL148" s="25">
        <v>2</v>
      </c>
      <c r="AM148" s="25">
        <v>1</v>
      </c>
      <c r="AN148" s="25">
        <v>17</v>
      </c>
      <c r="AO148" s="27">
        <v>2.4803481736973874</v>
      </c>
      <c r="AP148" s="27">
        <v>2.5982220840848607</v>
      </c>
      <c r="AQ148" s="25">
        <v>6143986079.6512604</v>
      </c>
      <c r="AR148" s="29">
        <f>SUM(AQ148/AG148)</f>
        <v>1.9401683227676354</v>
      </c>
      <c r="AS148" s="25">
        <v>5861349079.6512604</v>
      </c>
      <c r="AT148" s="23">
        <f>(AQ148/AW148)*100</f>
        <v>15.4096102371849</v>
      </c>
      <c r="AU148" s="25">
        <f>SUM(AQ148/AY148)</f>
        <v>531.24753179029619</v>
      </c>
      <c r="AV148" s="25" t="s">
        <v>82</v>
      </c>
      <c r="AW148" s="30">
        <v>39871132268</v>
      </c>
      <c r="AX148" s="30">
        <v>4401.0571896575429</v>
      </c>
      <c r="AY148" s="25">
        <v>11565204</v>
      </c>
      <c r="AZ148" s="27">
        <v>2.4091446804710701</v>
      </c>
      <c r="BA148" s="27">
        <v>1.54743191543553</v>
      </c>
      <c r="BB148" s="28">
        <v>5.9665017919136787</v>
      </c>
      <c r="BC148">
        <v>1.8239638021387257</v>
      </c>
      <c r="BD148" s="28">
        <v>7.7904655940524048</v>
      </c>
      <c r="BE148" s="23">
        <v>7.3919575032862754</v>
      </c>
      <c r="BF148" s="26">
        <v>0.28165136999653873</v>
      </c>
      <c r="BG148">
        <f>SUM(AN148/V148)</f>
        <v>2.6153490748512014</v>
      </c>
      <c r="BH148" s="25">
        <v>37.265406339455993</v>
      </c>
      <c r="BI148">
        <v>55.71327184541574</v>
      </c>
      <c r="BJ148">
        <v>27.689</v>
      </c>
    </row>
    <row r="149" spans="1:62">
      <c r="A149" t="s">
        <v>587</v>
      </c>
      <c r="B149" t="s">
        <v>588</v>
      </c>
      <c r="C149" t="s">
        <v>589</v>
      </c>
      <c r="D149" s="23">
        <v>100</v>
      </c>
      <c r="E149" s="23">
        <v>0</v>
      </c>
      <c r="F149" s="23">
        <v>0</v>
      </c>
      <c r="G149" s="24" t="s">
        <v>65</v>
      </c>
      <c r="H149" t="s">
        <v>66</v>
      </c>
      <c r="I149" s="24" t="s">
        <v>67</v>
      </c>
      <c r="J149" s="24" t="s">
        <v>74</v>
      </c>
      <c r="K149" s="25">
        <v>32250933.006298002</v>
      </c>
      <c r="L149" s="26">
        <v>0.39177649582860608</v>
      </c>
      <c r="M149" s="25">
        <v>6181906928.6735601</v>
      </c>
      <c r="N149" s="23">
        <v>75.09630290637952</v>
      </c>
      <c r="O149" s="25">
        <v>1</v>
      </c>
      <c r="P149" s="25">
        <v>0</v>
      </c>
      <c r="Q149" s="25">
        <v>32250933.006298002</v>
      </c>
      <c r="R149" s="23">
        <v>0</v>
      </c>
      <c r="S149" s="23">
        <v>0.39177649582860608</v>
      </c>
      <c r="T149" s="23">
        <v>0</v>
      </c>
      <c r="U149" s="23">
        <v>100</v>
      </c>
      <c r="V149" s="23">
        <v>0</v>
      </c>
      <c r="W149" s="25">
        <v>23338.963458071827</v>
      </c>
      <c r="X149" s="25">
        <v>786521831571.95715</v>
      </c>
      <c r="Y149" s="27">
        <v>-0.31929839999999998</v>
      </c>
      <c r="Z149" s="27">
        <v>0.32349820000000001</v>
      </c>
      <c r="AA149" s="25">
        <v>2140.5250004180043</v>
      </c>
      <c r="AB149" s="23">
        <v>0.61269529168065406</v>
      </c>
      <c r="AC149" s="25">
        <v>909.00000017751063</v>
      </c>
      <c r="AD149" s="25">
        <v>909</v>
      </c>
      <c r="AE149" s="27">
        <v>23.758154207562697</v>
      </c>
      <c r="AF149" s="25">
        <v>5.8</v>
      </c>
      <c r="AG149" s="25">
        <v>509457096430.15601</v>
      </c>
      <c r="AH149" s="28">
        <v>0.18286603713498029</v>
      </c>
      <c r="AI149" s="23"/>
      <c r="AJ149" s="23"/>
      <c r="AK149" t="s">
        <v>69</v>
      </c>
      <c r="AL149" s="25">
        <v>3</v>
      </c>
      <c r="AM149" s="25">
        <v>0</v>
      </c>
      <c r="AN149" s="25">
        <v>6</v>
      </c>
      <c r="AO149" s="27">
        <v>1.6932643293600627</v>
      </c>
      <c r="AP149" s="27">
        <v>0.47164042800795564</v>
      </c>
      <c r="AQ149" s="25">
        <v>107657025384.51601</v>
      </c>
      <c r="AR149" s="29">
        <f>SUM(AQ149/AG149)</f>
        <v>0.21131715730114525</v>
      </c>
      <c r="AS149" s="25">
        <v>84115053501.013702</v>
      </c>
      <c r="AT149" s="23">
        <f>(AQ149/AW149)*100</f>
        <v>13.956961870035133</v>
      </c>
      <c r="AU149" s="25">
        <f>SUM(AQ149/AY149)</f>
        <v>1307.7913791901926</v>
      </c>
      <c r="AV149" s="25" t="s">
        <v>114</v>
      </c>
      <c r="AW149" s="30">
        <v>771350000000</v>
      </c>
      <c r="AX149" s="30">
        <v>15068.982383454952</v>
      </c>
      <c r="AY149" s="25">
        <v>82319724</v>
      </c>
      <c r="AZ149" s="27">
        <v>0.36330328356635999</v>
      </c>
      <c r="BA149" s="27">
        <v>5.5991465311828803E-2</v>
      </c>
      <c r="BB149" s="28">
        <v>2.430385935912653</v>
      </c>
      <c r="BC149">
        <v>4.2988389790016912</v>
      </c>
      <c r="BD149" s="28">
        <v>6.7292249149143437</v>
      </c>
      <c r="BE149" s="23">
        <v>2.3294314474813818</v>
      </c>
      <c r="BF149" s="26">
        <v>3.8019411591880101</v>
      </c>
      <c r="BH149" s="25">
        <v>40.675565764702654</v>
      </c>
      <c r="BI149">
        <v>65.230959994851688</v>
      </c>
      <c r="BJ149">
        <v>36.959000000000003</v>
      </c>
    </row>
    <row r="150" spans="1:62">
      <c r="A150" t="s">
        <v>590</v>
      </c>
      <c r="B150" t="s">
        <v>591</v>
      </c>
      <c r="C150" t="s">
        <v>592</v>
      </c>
      <c r="D150" s="23">
        <v>100</v>
      </c>
      <c r="E150" s="23">
        <v>0</v>
      </c>
      <c r="F150" s="23">
        <v>0</v>
      </c>
      <c r="G150" s="24" t="s">
        <v>65</v>
      </c>
      <c r="H150" t="s">
        <v>66</v>
      </c>
      <c r="I150" s="24" t="s">
        <v>67</v>
      </c>
      <c r="J150" s="24" t="s">
        <v>68</v>
      </c>
      <c r="K150" s="25">
        <v>50001.4468823805</v>
      </c>
      <c r="L150" s="26">
        <v>8.5459294322147092E-3</v>
      </c>
      <c r="M150" s="25">
        <v>0</v>
      </c>
      <c r="N150" s="23">
        <v>0</v>
      </c>
      <c r="O150" s="25">
        <v>1</v>
      </c>
      <c r="P150" s="25">
        <v>0</v>
      </c>
      <c r="Q150" s="25">
        <v>50001.4468823805</v>
      </c>
      <c r="R150" s="23">
        <v>0</v>
      </c>
      <c r="S150" s="23">
        <v>8.5459294322147092E-3</v>
      </c>
      <c r="T150" s="23">
        <v>0</v>
      </c>
      <c r="U150" s="23">
        <v>100</v>
      </c>
      <c r="V150" s="23">
        <v>0</v>
      </c>
      <c r="W150" s="25">
        <v>23338.963458071827</v>
      </c>
      <c r="X150" s="25">
        <v>786521831571.95715</v>
      </c>
      <c r="Y150" s="27">
        <v>-1.4523630000000001</v>
      </c>
      <c r="Z150" s="27">
        <v>0.32349820000000001</v>
      </c>
      <c r="AA150" s="25">
        <v>1843.6474773946532</v>
      </c>
      <c r="AB150" s="23">
        <v>0.61269529168065406</v>
      </c>
      <c r="AC150" s="25">
        <v>909.00812415919438</v>
      </c>
      <c r="AD150" s="25">
        <v>909</v>
      </c>
      <c r="AE150" s="27">
        <v>23.758154207562701</v>
      </c>
      <c r="AF150" s="25">
        <v>5.8</v>
      </c>
      <c r="AG150" s="25">
        <v>509457096430.15594</v>
      </c>
      <c r="AH150" s="28">
        <v>0.18229767347968467</v>
      </c>
      <c r="AI150" s="23"/>
      <c r="AJ150" s="23"/>
      <c r="AK150" t="s">
        <v>69</v>
      </c>
      <c r="AL150" s="25">
        <v>3</v>
      </c>
      <c r="AM150" s="25">
        <v>0</v>
      </c>
      <c r="AN150" s="25">
        <v>2</v>
      </c>
      <c r="AO150" s="27">
        <v>4.8701946531710867</v>
      </c>
      <c r="AP150" s="27">
        <v>4.8701946531710867</v>
      </c>
      <c r="AQ150" s="27"/>
      <c r="AR150" s="29"/>
      <c r="AS150" s="25"/>
      <c r="AT150" s="25"/>
      <c r="AU150" s="25"/>
      <c r="AV150" s="25" t="s">
        <v>357</v>
      </c>
      <c r="AW150" s="30">
        <v>40761142857</v>
      </c>
      <c r="AX150" s="30">
        <v>7647.9358037861293</v>
      </c>
      <c r="AY150">
        <v>5850908</v>
      </c>
      <c r="AZ150" s="27">
        <v>17.415308652139601</v>
      </c>
      <c r="BA150" s="27">
        <v>5.0245945053662302</v>
      </c>
      <c r="BB150" s="28"/>
      <c r="BD150" s="28"/>
      <c r="BH150" s="25">
        <v>29.6</v>
      </c>
      <c r="BI150">
        <v>47.365115062468909</v>
      </c>
      <c r="BJ150">
        <v>16.187999999999999</v>
      </c>
    </row>
    <row r="151" spans="1:62">
      <c r="A151" t="s">
        <v>593</v>
      </c>
      <c r="B151" t="s">
        <v>594</v>
      </c>
      <c r="C151" t="s">
        <v>595</v>
      </c>
      <c r="D151" s="23">
        <v>15.6</v>
      </c>
      <c r="E151" s="23">
        <v>84.4</v>
      </c>
      <c r="F151" s="23">
        <v>0</v>
      </c>
      <c r="G151" s="24" t="s">
        <v>86</v>
      </c>
      <c r="H151" t="s">
        <v>596</v>
      </c>
      <c r="I151" s="24" t="s">
        <v>88</v>
      </c>
      <c r="J151" s="24" t="s">
        <v>74</v>
      </c>
      <c r="K151" s="25">
        <v>3966355.51962766</v>
      </c>
      <c r="L151" s="26">
        <v>9.2838579104116387E-2</v>
      </c>
      <c r="M151" s="25">
        <v>58705955.024301201</v>
      </c>
      <c r="N151" s="23">
        <v>1.3741021001359754</v>
      </c>
      <c r="O151" s="25">
        <v>2</v>
      </c>
      <c r="P151" s="25">
        <v>3716348.2759022699</v>
      </c>
      <c r="Q151" s="25">
        <v>250007.243725398</v>
      </c>
      <c r="R151" s="23">
        <v>8.6986779597404348E-2</v>
      </c>
      <c r="S151" s="23">
        <v>5.851799506712229E-3</v>
      </c>
      <c r="T151" s="23">
        <v>93.696801951105314</v>
      </c>
      <c r="U151" s="23">
        <v>6.3031980488946902</v>
      </c>
      <c r="V151" s="23">
        <v>17.802390214631043</v>
      </c>
      <c r="W151" s="25">
        <v>3073.7943472556053</v>
      </c>
      <c r="X151" s="25">
        <v>131943259373.71843</v>
      </c>
      <c r="Y151" s="27">
        <v>-0.29470499999999999</v>
      </c>
      <c r="Z151" s="27">
        <v>-0.36456473361195235</v>
      </c>
      <c r="AA151" s="25">
        <v>670.05117988307995</v>
      </c>
      <c r="AB151" s="23">
        <v>3.4311800049189354</v>
      </c>
      <c r="AC151" s="25">
        <v>183.78673063970891</v>
      </c>
      <c r="AD151" s="25">
        <v>183.78675289844489</v>
      </c>
      <c r="AE151" s="27">
        <v>3.8168712302344168</v>
      </c>
      <c r="AF151" s="25">
        <v>49.743800115068396</v>
      </c>
      <c r="AG151" s="25">
        <v>39002036087.318321</v>
      </c>
      <c r="AH151" s="28">
        <v>0.20378030018085083</v>
      </c>
      <c r="AI151" s="23"/>
      <c r="AJ151" s="23"/>
      <c r="AK151" t="s">
        <v>69</v>
      </c>
      <c r="AL151" s="25">
        <v>3</v>
      </c>
      <c r="AM151" s="25">
        <v>0</v>
      </c>
      <c r="AN151" s="25">
        <v>9</v>
      </c>
      <c r="AO151" s="27">
        <v>4.8691115564701155</v>
      </c>
      <c r="AP151" s="27">
        <v>1.1916772710757111E-3</v>
      </c>
      <c r="AQ151" s="25">
        <v>3720863721.2048802</v>
      </c>
      <c r="AR151" s="29">
        <f t="shared" ref="AR151:AR159" si="41">SUM(AQ151/AG151)</f>
        <v>9.540178140634907E-2</v>
      </c>
      <c r="AS151" s="25">
        <v>3720863721.2048802</v>
      </c>
      <c r="AT151" s="23">
        <f t="shared" ref="AT151:AT159" si="42">(AQ151/AW151)*100</f>
        <v>13.549412176455455</v>
      </c>
      <c r="AU151" s="25">
        <f t="shared" ref="AU151:AU159" si="43">SUM(AQ151/AY151)</f>
        <v>87.092470457399685</v>
      </c>
      <c r="AV151" s="25" t="s">
        <v>89</v>
      </c>
      <c r="AW151" s="30">
        <v>27461440192</v>
      </c>
      <c r="AX151" s="30">
        <v>710.08194811787109</v>
      </c>
      <c r="AY151" s="25">
        <v>42723139</v>
      </c>
      <c r="AZ151" s="27">
        <v>13.856204656988799</v>
      </c>
      <c r="BA151" s="27">
        <v>0</v>
      </c>
      <c r="BB151" s="28">
        <v>6.6779856940021105</v>
      </c>
      <c r="BC151">
        <v>0.46396927950989902</v>
      </c>
      <c r="BD151" s="28">
        <v>7.1419549735120098</v>
      </c>
      <c r="BE151" s="23">
        <v>3.5362730247636005</v>
      </c>
      <c r="BF151" s="26">
        <v>1.0306288273113051</v>
      </c>
      <c r="BG151">
        <f t="shared" ref="BG151:BG156" si="44">SUM(AN151/V151)</f>
        <v>0.50555009139184437</v>
      </c>
      <c r="BH151" s="25">
        <v>28.672236744645751</v>
      </c>
      <c r="BI151">
        <v>60.912963112485727</v>
      </c>
      <c r="BJ151">
        <v>18.016999999999999</v>
      </c>
    </row>
    <row r="152" spans="1:62">
      <c r="A152" t="s">
        <v>597</v>
      </c>
      <c r="B152" t="s">
        <v>598</v>
      </c>
      <c r="C152" t="s">
        <v>599</v>
      </c>
      <c r="D152" s="23">
        <v>0</v>
      </c>
      <c r="E152" s="23">
        <v>100</v>
      </c>
      <c r="F152" s="23">
        <v>0</v>
      </c>
      <c r="G152" s="24" t="s">
        <v>86</v>
      </c>
      <c r="H152" t="s">
        <v>457</v>
      </c>
      <c r="I152" s="24" t="s">
        <v>88</v>
      </c>
      <c r="J152" s="24" t="s">
        <v>74</v>
      </c>
      <c r="K152" s="25">
        <v>15614121.9055584</v>
      </c>
      <c r="L152" s="26">
        <v>0.34991576686438747</v>
      </c>
      <c r="M152" s="25">
        <v>1978993488.0014501</v>
      </c>
      <c r="N152" s="23">
        <v>44.349661682040747</v>
      </c>
      <c r="O152" s="25">
        <v>1</v>
      </c>
      <c r="P152" s="25">
        <v>15614121.9055584</v>
      </c>
      <c r="Q152" s="25">
        <v>0</v>
      </c>
      <c r="R152" s="23">
        <v>0.34991576686438747</v>
      </c>
      <c r="S152" s="23">
        <v>0</v>
      </c>
      <c r="T152" s="23">
        <v>100</v>
      </c>
      <c r="U152" s="23">
        <v>0</v>
      </c>
      <c r="V152" s="23">
        <v>17.99999989112748</v>
      </c>
      <c r="W152" s="25">
        <v>17860.61719802138</v>
      </c>
      <c r="X152" s="25">
        <v>34409229177.910507</v>
      </c>
      <c r="Y152" s="27">
        <v>-0.71779349999999997</v>
      </c>
      <c r="Z152" s="27">
        <v>1.043452</v>
      </c>
      <c r="AA152" s="25">
        <v>839.84569492021558</v>
      </c>
      <c r="AB152" s="23">
        <v>20.284773962906897</v>
      </c>
      <c r="AC152" s="25">
        <v>89.999999455637408</v>
      </c>
      <c r="AD152" s="25">
        <v>90</v>
      </c>
      <c r="AE152" s="27">
        <v>0.86084960866158</v>
      </c>
      <c r="AF152" s="25">
        <v>34.799999999999997</v>
      </c>
      <c r="AG152" s="25">
        <v>4613455660.7703695</v>
      </c>
      <c r="AH152" s="28">
        <v>0.5</v>
      </c>
      <c r="AI152" s="23"/>
      <c r="AJ152" s="23"/>
      <c r="AK152" t="s">
        <v>108</v>
      </c>
      <c r="AL152" s="25">
        <v>1</v>
      </c>
      <c r="AM152" s="25">
        <v>1</v>
      </c>
      <c r="AN152" s="25">
        <v>14</v>
      </c>
      <c r="AO152" s="27">
        <v>1.8924979472875816</v>
      </c>
      <c r="AP152" s="27">
        <v>8.8663070228335805E-2</v>
      </c>
      <c r="AQ152" s="25">
        <v>18810931196.557598</v>
      </c>
      <c r="AR152" s="29">
        <f t="shared" si="41"/>
        <v>4.0774058709424095</v>
      </c>
      <c r="AS152" s="25">
        <v>17747801196.557598</v>
      </c>
      <c r="AT152" s="23">
        <f t="shared" si="42"/>
        <v>14.377928332944231</v>
      </c>
      <c r="AU152" s="25">
        <f t="shared" si="43"/>
        <v>421.55693768046604</v>
      </c>
      <c r="AV152" s="25" t="s">
        <v>134</v>
      </c>
      <c r="AW152" s="30">
        <v>130832000000</v>
      </c>
      <c r="AX152" s="30">
        <v>3110.1946458248599</v>
      </c>
      <c r="AY152" s="25">
        <v>44622516</v>
      </c>
      <c r="AZ152" s="27">
        <v>3.99967088481</v>
      </c>
      <c r="BA152" s="27">
        <v>0.24384753808356499</v>
      </c>
      <c r="BB152" s="28">
        <v>1.4580526044852469</v>
      </c>
      <c r="BC152">
        <v>8.4332507755336206</v>
      </c>
      <c r="BD152" s="28">
        <v>9.8913033800188668</v>
      </c>
      <c r="BE152" s="23">
        <v>5.4060844700874764</v>
      </c>
      <c r="BF152" s="26">
        <v>0.26650947552943599</v>
      </c>
      <c r="BG152">
        <f t="shared" si="44"/>
        <v>0.77777778248214591</v>
      </c>
      <c r="BH152" s="25">
        <v>29.237755750837287</v>
      </c>
      <c r="BI152">
        <v>48.091765517311465</v>
      </c>
      <c r="BJ152">
        <v>43.241</v>
      </c>
    </row>
    <row r="153" spans="1:62">
      <c r="A153" t="s">
        <v>600</v>
      </c>
      <c r="B153" t="s">
        <v>601</v>
      </c>
      <c r="C153" t="s">
        <v>602</v>
      </c>
      <c r="D153" s="23">
        <v>10.220000000000001</v>
      </c>
      <c r="E153" s="23">
        <v>16.34</v>
      </c>
      <c r="F153" s="23">
        <v>73.44</v>
      </c>
      <c r="G153" s="24" t="s">
        <v>99</v>
      </c>
      <c r="H153" t="s">
        <v>121</v>
      </c>
      <c r="I153" s="24" t="s">
        <v>101</v>
      </c>
      <c r="J153" s="24" t="s">
        <v>68</v>
      </c>
      <c r="K153" s="25">
        <v>135790218261.832</v>
      </c>
      <c r="L153" s="26">
        <v>14099.345481777256</v>
      </c>
      <c r="M153" s="25">
        <v>311709508.63835198</v>
      </c>
      <c r="N153" s="23">
        <v>32.365365550653053</v>
      </c>
      <c r="O153" s="25">
        <v>55</v>
      </c>
      <c r="P153" s="25">
        <v>111151649762.07832</v>
      </c>
      <c r="Q153" s="25">
        <v>24638568499.753582</v>
      </c>
      <c r="R153" s="23">
        <v>11541.078075618256</v>
      </c>
      <c r="S153" s="23">
        <v>2558.2674061589901</v>
      </c>
      <c r="T153" s="23">
        <v>81.855417264117449</v>
      </c>
      <c r="U153" s="23">
        <v>18.144582735882548</v>
      </c>
      <c r="V153" s="23">
        <v>16.96648286746689</v>
      </c>
      <c r="W153" s="25">
        <v>39697.106826758274</v>
      </c>
      <c r="X153" s="25">
        <v>2160584828173.0239</v>
      </c>
      <c r="Y153" s="27">
        <v>0.80644760000000004</v>
      </c>
      <c r="Z153" s="27">
        <v>1.2270452379027603</v>
      </c>
      <c r="AA153" s="25">
        <v>5979.4856186316174</v>
      </c>
      <c r="AB153" s="23">
        <v>17.559117371807044</v>
      </c>
      <c r="AC153" s="25">
        <v>23412.863905270755</v>
      </c>
      <c r="AD153" s="25">
        <v>23959.546809264371</v>
      </c>
      <c r="AE153" s="27">
        <v>1.0662032316439989</v>
      </c>
      <c r="AF153" s="25">
        <v>88.820635280670402</v>
      </c>
      <c r="AG153" s="25">
        <v>148232122428.35846</v>
      </c>
      <c r="AH153" s="28">
        <v>0.48508216146366578</v>
      </c>
      <c r="AI153" s="23">
        <v>81.906058651758315</v>
      </c>
      <c r="AJ153" s="23">
        <v>18.093941348241675</v>
      </c>
      <c r="AK153" t="s">
        <v>122</v>
      </c>
      <c r="AL153" s="25">
        <v>5</v>
      </c>
      <c r="AM153" s="25">
        <v>0</v>
      </c>
      <c r="AN153" s="25">
        <v>2</v>
      </c>
      <c r="AO153" s="27">
        <v>2.5074394016738641</v>
      </c>
      <c r="AP153" s="27">
        <v>2.5074394016738641</v>
      </c>
      <c r="AQ153" s="25">
        <v>95377648625.516006</v>
      </c>
      <c r="AR153" s="29">
        <f t="shared" si="41"/>
        <v>0.64343441261601475</v>
      </c>
      <c r="AS153" s="25">
        <v>95059913966.868896</v>
      </c>
      <c r="AT153" s="23">
        <f t="shared" si="42"/>
        <v>23.028122774335735</v>
      </c>
      <c r="AU153" s="25">
        <f t="shared" si="43"/>
        <v>9903.2348310813086</v>
      </c>
      <c r="AV153" s="25" t="s">
        <v>114</v>
      </c>
      <c r="AW153" s="30">
        <v>414179000000</v>
      </c>
      <c r="AX153" s="30">
        <v>40782.44362401231</v>
      </c>
      <c r="AY153" s="25">
        <v>9630959</v>
      </c>
      <c r="AZ153" s="27">
        <v>13.6887359220849</v>
      </c>
      <c r="BA153" s="27">
        <v>13.131343752478999</v>
      </c>
      <c r="BB153" s="28">
        <v>74.775486461911839</v>
      </c>
      <c r="BC153">
        <v>5.8589686326084527</v>
      </c>
      <c r="BD153" s="28">
        <v>80.634455094520291</v>
      </c>
      <c r="BE153" s="23">
        <v>10.785976408851267</v>
      </c>
      <c r="BF153" s="26">
        <v>0.61426643381114665</v>
      </c>
      <c r="BG153">
        <f t="shared" si="44"/>
        <v>0.11787946951780948</v>
      </c>
      <c r="BH153" s="25">
        <v>74.195309868435672</v>
      </c>
      <c r="BI153">
        <v>76.894497110655166</v>
      </c>
      <c r="BJ153">
        <v>35.865000000000002</v>
      </c>
    </row>
    <row r="154" spans="1:62">
      <c r="A154" t="s">
        <v>603</v>
      </c>
      <c r="B154" t="s">
        <v>604</v>
      </c>
      <c r="C154" t="s">
        <v>605</v>
      </c>
      <c r="D154" s="23">
        <v>46.26</v>
      </c>
      <c r="E154" s="23">
        <v>7.3</v>
      </c>
      <c r="F154" s="23">
        <v>46.44</v>
      </c>
      <c r="G154" s="24" t="s">
        <v>99</v>
      </c>
      <c r="H154" t="s">
        <v>606</v>
      </c>
      <c r="I154" s="24" t="s">
        <v>428</v>
      </c>
      <c r="J154" s="24" t="s">
        <v>74</v>
      </c>
      <c r="K154" s="25">
        <v>7855815354.4601202</v>
      </c>
      <c r="L154" s="26">
        <v>118.15212167169329</v>
      </c>
      <c r="M154" s="25">
        <v>275903953211.81799</v>
      </c>
      <c r="N154" s="23">
        <v>4149.6185919232557</v>
      </c>
      <c r="O154" s="25">
        <v>33</v>
      </c>
      <c r="P154" s="25">
        <v>6587840536.3334179</v>
      </c>
      <c r="Q154" s="25">
        <v>1267974818.1266966</v>
      </c>
      <c r="R154" s="23">
        <v>99.081674082457013</v>
      </c>
      <c r="S154" s="23">
        <v>19.070447589236188</v>
      </c>
      <c r="T154" s="23">
        <v>83.859411647107933</v>
      </c>
      <c r="U154" s="23">
        <v>16.140588352892074</v>
      </c>
      <c r="V154" s="23">
        <v>18.845486262387318</v>
      </c>
      <c r="W154" s="25">
        <v>42017.696224466956</v>
      </c>
      <c r="X154" s="25">
        <v>1410946714302.6177</v>
      </c>
      <c r="Y154" s="27">
        <v>1.6386369999999999</v>
      </c>
      <c r="Z154" s="27">
        <v>1.1693563244209189</v>
      </c>
      <c r="AA154" s="25">
        <v>4751.4948884082269</v>
      </c>
      <c r="AB154" s="23">
        <v>17.778367647106517</v>
      </c>
      <c r="AC154" s="25">
        <v>15190.007254215518</v>
      </c>
      <c r="AD154" s="25">
        <v>18599.010404251672</v>
      </c>
      <c r="AE154" s="27">
        <v>2.8971265166141835</v>
      </c>
      <c r="AF154" s="25">
        <v>61.458525915422847</v>
      </c>
      <c r="AG154" s="25">
        <v>163439373739.65866</v>
      </c>
      <c r="AH154" s="28">
        <v>0.25641025641025644</v>
      </c>
      <c r="AI154" s="23">
        <v>100</v>
      </c>
      <c r="AJ154" s="23">
        <v>0</v>
      </c>
      <c r="AK154" t="s">
        <v>75</v>
      </c>
      <c r="AL154" s="25">
        <v>0</v>
      </c>
      <c r="AM154" s="25">
        <v>1</v>
      </c>
      <c r="AN154" s="25">
        <v>18</v>
      </c>
      <c r="AO154" s="27">
        <v>1.2280478583967682</v>
      </c>
      <c r="AP154" s="27">
        <v>1.975145754985115</v>
      </c>
      <c r="AQ154" s="25">
        <v>150857673778.94299</v>
      </c>
      <c r="AR154" s="29">
        <f t="shared" si="41"/>
        <v>0.92301916195079792</v>
      </c>
      <c r="AS154" s="25">
        <v>137923734964.22</v>
      </c>
      <c r="AT154" s="23">
        <f t="shared" si="42"/>
        <v>5.2834263922860298</v>
      </c>
      <c r="AU154" s="25">
        <f t="shared" si="43"/>
        <v>2268.9120636368657</v>
      </c>
      <c r="AV154" s="25" t="s">
        <v>239</v>
      </c>
      <c r="AW154" s="30">
        <v>2855300000000</v>
      </c>
      <c r="AX154" s="30">
        <v>43324.592969740494</v>
      </c>
      <c r="AY154" s="25">
        <v>66488991</v>
      </c>
      <c r="AZ154" s="27">
        <v>0.43955762276035298</v>
      </c>
      <c r="BA154" s="27">
        <v>0.32269583680779601</v>
      </c>
      <c r="BB154" s="28">
        <v>9.9693725270041735</v>
      </c>
      <c r="BC154">
        <v>3.8607616220296035</v>
      </c>
      <c r="BD154" s="28">
        <v>13.830134149033777</v>
      </c>
      <c r="BE154" s="23">
        <v>22.643137409903225</v>
      </c>
      <c r="BF154" s="26">
        <v>1.2736342199329231</v>
      </c>
      <c r="BG154">
        <f t="shared" si="44"/>
        <v>0.9551358744149373</v>
      </c>
      <c r="BH154" s="25">
        <v>78.286307866451352</v>
      </c>
      <c r="BI154">
        <v>76.431713764177985</v>
      </c>
      <c r="BJ154">
        <v>43.201046849278192</v>
      </c>
    </row>
    <row r="155" spans="1:62">
      <c r="A155" t="s">
        <v>607</v>
      </c>
      <c r="B155" t="s">
        <v>608</v>
      </c>
      <c r="C155" t="s">
        <v>609</v>
      </c>
      <c r="D155" s="23">
        <v>100</v>
      </c>
      <c r="E155" s="23">
        <v>0</v>
      </c>
      <c r="F155" s="23">
        <v>0</v>
      </c>
      <c r="G155" s="24" t="s">
        <v>65</v>
      </c>
      <c r="H155" t="s">
        <v>66</v>
      </c>
      <c r="I155" s="24" t="s">
        <v>67</v>
      </c>
      <c r="J155" s="24" t="s">
        <v>74</v>
      </c>
      <c r="K155" s="25">
        <v>21359699868.355</v>
      </c>
      <c r="L155" s="26">
        <v>65.286754268931915</v>
      </c>
      <c r="M155" s="25">
        <v>238335958385.97601</v>
      </c>
      <c r="N155" s="23">
        <v>728.48313620962654</v>
      </c>
      <c r="O155" s="25">
        <v>52</v>
      </c>
      <c r="P155" s="25">
        <v>20801812371.359287</v>
      </c>
      <c r="Q155" s="25">
        <v>557887496.99576008</v>
      </c>
      <c r="R155" s="23">
        <v>63.581549413500881</v>
      </c>
      <c r="S155" s="23">
        <v>1.7052048554311798</v>
      </c>
      <c r="T155" s="23">
        <v>97.388130449237792</v>
      </c>
      <c r="U155" s="23">
        <v>2.6118695507622052</v>
      </c>
      <c r="V155" s="23">
        <v>19.117885063992997</v>
      </c>
      <c r="W155" s="25">
        <v>44775.077536626552</v>
      </c>
      <c r="X155" s="25">
        <v>2942106430564.4673</v>
      </c>
      <c r="Y155" s="27">
        <v>1.453255</v>
      </c>
      <c r="Z155" s="27">
        <v>1.4485174735643134</v>
      </c>
      <c r="AA155" s="25">
        <v>7623.3418733133776</v>
      </c>
      <c r="AB155" s="23">
        <v>19.688051347343769</v>
      </c>
      <c r="AC155" s="25">
        <v>94447.179296257658</v>
      </c>
      <c r="AD155" s="25">
        <v>102068.13883831106</v>
      </c>
      <c r="AE155" s="27">
        <v>0.49258680751795969</v>
      </c>
      <c r="AF155" s="25">
        <v>135.20963720601793</v>
      </c>
      <c r="AG155" s="25">
        <v>544420084630.49866</v>
      </c>
      <c r="AH155" s="28">
        <v>0.58867910384076905</v>
      </c>
      <c r="AI155" s="23"/>
      <c r="AJ155" s="23"/>
      <c r="AK155" t="s">
        <v>94</v>
      </c>
      <c r="AL155" s="25">
        <v>2</v>
      </c>
      <c r="AM155" s="25">
        <v>1</v>
      </c>
      <c r="AN155" s="25">
        <v>18</v>
      </c>
      <c r="AO155" s="27">
        <v>1.2577184593005739</v>
      </c>
      <c r="AP155" s="27">
        <v>-0.38188613894843387</v>
      </c>
      <c r="AQ155" s="25">
        <v>451285263406.23999</v>
      </c>
      <c r="AR155" s="29">
        <f t="shared" si="41"/>
        <v>0.82892838847510586</v>
      </c>
      <c r="AS155" s="25">
        <v>112251905534.783</v>
      </c>
      <c r="AT155" s="23">
        <f t="shared" si="42"/>
        <v>2.1966446333349885</v>
      </c>
      <c r="AU155" s="25">
        <f t="shared" si="43"/>
        <v>1379.3709779997234</v>
      </c>
      <c r="AV155" s="25" t="s">
        <v>185</v>
      </c>
      <c r="AW155" s="30">
        <v>20544300000000</v>
      </c>
      <c r="AX155" s="30">
        <v>54579.016837444608</v>
      </c>
      <c r="AY155" s="25">
        <v>327167434</v>
      </c>
      <c r="AZ155" s="27">
        <v>0.47310855227331899</v>
      </c>
      <c r="BA155" s="27">
        <v>0.17727574874378399</v>
      </c>
      <c r="BB155" s="28">
        <v>13.708585012618411</v>
      </c>
      <c r="BC155">
        <v>2.7367404413412832</v>
      </c>
      <c r="BD155" s="28">
        <v>16.445325453959693</v>
      </c>
      <c r="BE155" s="23">
        <v>18.895635392895617</v>
      </c>
      <c r="BF155" s="26">
        <v>0.95975142788546908</v>
      </c>
      <c r="BG155">
        <f t="shared" si="44"/>
        <v>0.94152674000020831</v>
      </c>
      <c r="BH155" s="25">
        <v>78.086392995730989</v>
      </c>
      <c r="BI155">
        <v>75.13672603387667</v>
      </c>
      <c r="BJ155">
        <v>37.840002701413418</v>
      </c>
    </row>
    <row r="156" spans="1:62">
      <c r="A156" t="s">
        <v>610</v>
      </c>
      <c r="B156" t="s">
        <v>611</v>
      </c>
      <c r="C156" t="s">
        <v>612</v>
      </c>
      <c r="D156" s="23">
        <v>48.08</v>
      </c>
      <c r="E156" s="23">
        <v>4.87</v>
      </c>
      <c r="F156" s="23">
        <v>47.05</v>
      </c>
      <c r="G156" s="24" t="s">
        <v>65</v>
      </c>
      <c r="H156" t="s">
        <v>613</v>
      </c>
      <c r="I156" s="24" t="s">
        <v>531</v>
      </c>
      <c r="J156" s="24" t="s">
        <v>74</v>
      </c>
      <c r="K156" s="25">
        <v>84061842.738170594</v>
      </c>
      <c r="L156" s="26">
        <v>24.370703362674732</v>
      </c>
      <c r="M156" s="25">
        <v>2317191316.5679302</v>
      </c>
      <c r="N156" s="23">
        <v>671.78615613431316</v>
      </c>
      <c r="O156" s="25">
        <v>4</v>
      </c>
      <c r="P156" s="25">
        <v>84061842.73817049</v>
      </c>
      <c r="Q156" s="25">
        <v>0</v>
      </c>
      <c r="R156" s="23">
        <v>24.370703362674703</v>
      </c>
      <c r="S156" s="23">
        <v>0</v>
      </c>
      <c r="T156" s="23">
        <v>100</v>
      </c>
      <c r="U156" s="23">
        <v>0</v>
      </c>
      <c r="V156" s="23">
        <v>18.466191210918232</v>
      </c>
      <c r="W156" s="25">
        <v>33574.163963640261</v>
      </c>
      <c r="X156" s="25">
        <v>9215047750701.418</v>
      </c>
      <c r="Y156" s="27">
        <v>0.59910739999999996</v>
      </c>
      <c r="Z156" s="27">
        <v>0.68539263173350584</v>
      </c>
      <c r="AA156" s="25">
        <v>3913.0498928867728</v>
      </c>
      <c r="AB156" s="23">
        <v>11.220273274497677</v>
      </c>
      <c r="AC156" s="25">
        <v>128170.14309987148</v>
      </c>
      <c r="AD156" s="25">
        <v>128170.1434990862</v>
      </c>
      <c r="AE156" s="27">
        <v>1.2246957877427875</v>
      </c>
      <c r="AF156" s="25">
        <v>77.192606253140696</v>
      </c>
      <c r="AG156" s="25">
        <v>225493745356.89728</v>
      </c>
      <c r="AH156" s="28">
        <v>0.47457559875754662</v>
      </c>
      <c r="AI156" s="23">
        <v>100</v>
      </c>
      <c r="AJ156" s="23">
        <v>0</v>
      </c>
      <c r="AK156" t="s">
        <v>94</v>
      </c>
      <c r="AL156" s="25">
        <v>2</v>
      </c>
      <c r="AM156" s="25">
        <v>1</v>
      </c>
      <c r="AN156" s="25">
        <v>20</v>
      </c>
      <c r="AO156" s="27">
        <v>1.9678529491983923</v>
      </c>
      <c r="AP156" s="27">
        <v>3.8256042649089403</v>
      </c>
      <c r="AQ156" s="25">
        <v>15959345500.788401</v>
      </c>
      <c r="AR156" s="29">
        <f t="shared" si="41"/>
        <v>7.0775113853064772E-2</v>
      </c>
      <c r="AS156" s="25">
        <v>15955048731.2397</v>
      </c>
      <c r="AT156" s="23">
        <f t="shared" si="42"/>
        <v>26.778824924090383</v>
      </c>
      <c r="AU156" s="25">
        <f t="shared" si="43"/>
        <v>4626.8373663136772</v>
      </c>
      <c r="AV156" s="25" t="s">
        <v>95</v>
      </c>
      <c r="AW156" s="30">
        <v>59596885024</v>
      </c>
      <c r="AX156" s="30">
        <v>14617.464002064049</v>
      </c>
      <c r="AY156" s="25">
        <v>3449299</v>
      </c>
      <c r="AZ156" s="27">
        <v>1.6491496554359899</v>
      </c>
      <c r="BA156" s="27">
        <v>0</v>
      </c>
      <c r="BB156" s="28">
        <v>1.2020670348587941</v>
      </c>
      <c r="BC156">
        <v>0.3211921118507115</v>
      </c>
      <c r="BD156" s="28">
        <v>1.5232591467095056</v>
      </c>
      <c r="BE156" s="23">
        <v>7.1971677015300024</v>
      </c>
      <c r="BF156" s="26">
        <v>0.64144317392770578</v>
      </c>
      <c r="BG156">
        <f t="shared" si="44"/>
        <v>1.083060376206594</v>
      </c>
      <c r="BH156" s="25">
        <v>70.324693202525026</v>
      </c>
      <c r="BI156">
        <v>69.670343408238907</v>
      </c>
      <c r="BJ156">
        <v>31.837</v>
      </c>
    </row>
    <row r="157" spans="1:62">
      <c r="A157" t="s">
        <v>614</v>
      </c>
      <c r="B157" t="s">
        <v>615</v>
      </c>
      <c r="C157" t="s">
        <v>616</v>
      </c>
      <c r="D157" s="23">
        <v>100</v>
      </c>
      <c r="E157" s="23">
        <v>0</v>
      </c>
      <c r="F157" s="23">
        <v>0</v>
      </c>
      <c r="G157" s="24" t="s">
        <v>65</v>
      </c>
      <c r="H157" t="s">
        <v>66</v>
      </c>
      <c r="I157" s="24" t="s">
        <v>67</v>
      </c>
      <c r="J157" s="24" t="s">
        <v>74</v>
      </c>
      <c r="K157" s="25">
        <v>150004.34064714101</v>
      </c>
      <c r="L157" s="26">
        <v>4.5517378228497E-3</v>
      </c>
      <c r="M157" s="25">
        <v>26207879.923393201</v>
      </c>
      <c r="N157" s="23">
        <v>0.79525297594303823</v>
      </c>
      <c r="O157" s="25">
        <v>1</v>
      </c>
      <c r="P157" s="25">
        <v>0</v>
      </c>
      <c r="Q157" s="25">
        <v>150004.34064714101</v>
      </c>
      <c r="R157" s="23">
        <v>0</v>
      </c>
      <c r="S157" s="23">
        <v>4.5517378228497E-3</v>
      </c>
      <c r="T157" s="23">
        <v>0</v>
      </c>
      <c r="U157" s="23">
        <v>100</v>
      </c>
      <c r="V157" s="23">
        <v>0</v>
      </c>
      <c r="W157" s="25">
        <v>23338.963458071827</v>
      </c>
      <c r="X157" s="25">
        <v>786521831571.95728</v>
      </c>
      <c r="Y157" s="27">
        <v>-1.0736319999999999</v>
      </c>
      <c r="Z157" s="27">
        <v>0.32349820000000001</v>
      </c>
      <c r="AA157" s="25">
        <v>2780.1063133857547</v>
      </c>
      <c r="AB157" s="23">
        <v>0.61269529168065406</v>
      </c>
      <c r="AC157" s="25">
        <v>909.00206426662737</v>
      </c>
      <c r="AD157" s="25">
        <v>909</v>
      </c>
      <c r="AE157" s="27">
        <v>23.758154207562701</v>
      </c>
      <c r="AF157" s="25">
        <v>5.8</v>
      </c>
      <c r="AG157" s="25">
        <v>509457096430.15607</v>
      </c>
      <c r="AH157" s="28">
        <v>0.18181818181818182</v>
      </c>
      <c r="AI157" s="23"/>
      <c r="AJ157" s="23"/>
      <c r="AK157" t="s">
        <v>69</v>
      </c>
      <c r="AL157" s="25">
        <v>3</v>
      </c>
      <c r="AM157" s="25">
        <v>0</v>
      </c>
      <c r="AN157" s="25">
        <v>1</v>
      </c>
      <c r="AO157" s="27">
        <v>1.2370369836178268</v>
      </c>
      <c r="AP157" s="27">
        <v>3.7846315080162281E-3</v>
      </c>
      <c r="AQ157" s="25">
        <v>28070940955.394699</v>
      </c>
      <c r="AR157" s="29">
        <f t="shared" si="41"/>
        <v>5.5099715269631304E-2</v>
      </c>
      <c r="AS157" s="25">
        <v>14042810955.394699</v>
      </c>
      <c r="AT157" s="23">
        <f t="shared" si="42"/>
        <v>55.586108036137752</v>
      </c>
      <c r="AU157" s="25">
        <f t="shared" si="43"/>
        <v>851.78577578772217</v>
      </c>
      <c r="AV157" s="25" t="s">
        <v>357</v>
      </c>
      <c r="AW157" s="30">
        <v>50499921558</v>
      </c>
      <c r="AX157" s="30">
        <v>2366.2852001703213</v>
      </c>
      <c r="AY157" s="25">
        <v>32955400</v>
      </c>
      <c r="AZ157" s="27">
        <v>14.6949992640424</v>
      </c>
      <c r="BA157" s="27">
        <v>0.858635083466047</v>
      </c>
      <c r="BB157" s="28">
        <v>34.310567172524372</v>
      </c>
      <c r="BC157">
        <v>12.43063908897399</v>
      </c>
      <c r="BD157" s="28">
        <v>46.741206261498363</v>
      </c>
      <c r="BE157" s="23">
        <v>0.46733144572808377</v>
      </c>
      <c r="BF157" s="26">
        <v>0.76274691853134702</v>
      </c>
      <c r="BH157" s="25">
        <v>27.5</v>
      </c>
      <c r="BI157">
        <v>52.264522224033009</v>
      </c>
      <c r="BJ157">
        <v>34.398000000000003</v>
      </c>
    </row>
    <row r="158" spans="1:62">
      <c r="A158" t="s">
        <v>617</v>
      </c>
      <c r="B158" t="s">
        <v>618</v>
      </c>
      <c r="C158" t="s">
        <v>619</v>
      </c>
      <c r="D158" s="23">
        <v>4.1900000000000004</v>
      </c>
      <c r="E158" s="23">
        <v>0</v>
      </c>
      <c r="F158" s="23">
        <v>95.81</v>
      </c>
      <c r="G158" s="24" t="s">
        <v>99</v>
      </c>
      <c r="H158" t="s">
        <v>495</v>
      </c>
      <c r="I158" s="24" t="s">
        <v>107</v>
      </c>
      <c r="J158" s="24" t="s">
        <v>68</v>
      </c>
      <c r="K158" s="25">
        <v>2606939779.0541801</v>
      </c>
      <c r="L158" s="26">
        <v>90.298655033475882</v>
      </c>
      <c r="M158" s="25">
        <v>0</v>
      </c>
      <c r="N158" s="23">
        <v>0</v>
      </c>
      <c r="O158" s="25">
        <v>16</v>
      </c>
      <c r="P158" s="25">
        <v>2462262019.0541797</v>
      </c>
      <c r="Q158" s="25">
        <v>144677760</v>
      </c>
      <c r="R158" s="23">
        <v>85.287335920459824</v>
      </c>
      <c r="S158" s="23">
        <v>5.0113191130160359</v>
      </c>
      <c r="T158" s="23">
        <v>94.450283770939649</v>
      </c>
      <c r="U158" s="23">
        <v>5.5497162290603574</v>
      </c>
      <c r="V158" s="23">
        <v>19.049332319409906</v>
      </c>
      <c r="W158" s="25">
        <v>51832.900336475381</v>
      </c>
      <c r="X158" s="25">
        <v>1462759956192.5977</v>
      </c>
      <c r="Y158" s="27">
        <v>-2.338622</v>
      </c>
      <c r="Z158" s="27">
        <v>1.6318044901261828</v>
      </c>
      <c r="AA158" s="25">
        <v>8530.3231307730057</v>
      </c>
      <c r="AB158" s="23">
        <v>15.738834254229895</v>
      </c>
      <c r="AC158" s="25">
        <v>14717.881792511957</v>
      </c>
      <c r="AD158" s="25">
        <v>14717.881792206077</v>
      </c>
      <c r="AE158" s="27">
        <v>0.79607570046157272</v>
      </c>
      <c r="AF158" s="25">
        <v>53.882591650051303</v>
      </c>
      <c r="AG158" s="25">
        <v>152309893283.83148</v>
      </c>
      <c r="AH158" s="28">
        <v>0.5</v>
      </c>
      <c r="AI158" s="23">
        <v>99.999999999999986</v>
      </c>
      <c r="AJ158" s="23">
        <v>0</v>
      </c>
      <c r="AK158" t="s">
        <v>69</v>
      </c>
      <c r="AL158" s="25">
        <v>3</v>
      </c>
      <c r="AM158" s="25">
        <v>0</v>
      </c>
      <c r="AN158" s="25">
        <v>7</v>
      </c>
      <c r="AO158" s="27"/>
      <c r="AP158" s="27"/>
      <c r="AQ158" s="25">
        <v>9794062064.6210804</v>
      </c>
      <c r="AR158" s="29">
        <f t="shared" si="41"/>
        <v>6.4303518658303555E-2</v>
      </c>
      <c r="AS158" s="25">
        <v>3034370364.6210799</v>
      </c>
      <c r="AT158" s="23">
        <f t="shared" si="42"/>
        <v>2.1511889372001511</v>
      </c>
      <c r="AU158" s="25">
        <f t="shared" si="43"/>
        <v>339.24474928628229</v>
      </c>
      <c r="AV158" s="25" t="s">
        <v>95</v>
      </c>
      <c r="AW158" s="30">
        <v>455286000000</v>
      </c>
      <c r="AX158" s="30">
        <v>7697.0487823085214</v>
      </c>
      <c r="AY158">
        <v>28870195</v>
      </c>
      <c r="AZ158" s="27"/>
      <c r="BA158" s="27">
        <v>11.2912066450255</v>
      </c>
      <c r="BB158" s="28"/>
      <c r="BD158" s="28"/>
      <c r="BF158" s="26"/>
      <c r="BG158">
        <f>SUM(AN158/V158)</f>
        <v>0.36746694753534753</v>
      </c>
      <c r="BH158" s="25">
        <v>11.590788452056652</v>
      </c>
      <c r="BI158">
        <v>26.961475677710581</v>
      </c>
      <c r="BJ158">
        <v>41.031999999999996</v>
      </c>
    </row>
    <row r="159" spans="1:62">
      <c r="A159" t="s">
        <v>620</v>
      </c>
      <c r="B159" t="s">
        <v>621</v>
      </c>
      <c r="C159" t="s">
        <v>622</v>
      </c>
      <c r="D159" s="23">
        <v>0.12</v>
      </c>
      <c r="E159" s="23">
        <v>0</v>
      </c>
      <c r="F159" s="23">
        <v>99.88</v>
      </c>
      <c r="G159" s="24" t="s">
        <v>99</v>
      </c>
      <c r="H159" t="s">
        <v>262</v>
      </c>
      <c r="I159" s="24" t="s">
        <v>107</v>
      </c>
      <c r="J159" s="24" t="s">
        <v>74</v>
      </c>
      <c r="K159" s="25">
        <v>298941804.00744897</v>
      </c>
      <c r="L159" s="26">
        <v>3.1289571704978711</v>
      </c>
      <c r="M159" s="25">
        <v>827870873.59052098</v>
      </c>
      <c r="N159" s="23">
        <v>8.6651397410542526</v>
      </c>
      <c r="O159" s="25">
        <v>4</v>
      </c>
      <c r="P159" s="25">
        <v>88498213</v>
      </c>
      <c r="Q159" s="25">
        <v>210443591.00744992</v>
      </c>
      <c r="R159" s="23">
        <v>0.92629105207279083</v>
      </c>
      <c r="S159" s="23">
        <v>2.2026661184250904</v>
      </c>
      <c r="T159" s="23">
        <v>29.603826501894847</v>
      </c>
      <c r="U159" s="23">
        <v>70.396173498105156</v>
      </c>
      <c r="V159" s="23">
        <v>10.759469832510607</v>
      </c>
      <c r="W159" s="25">
        <v>41204.603806175015</v>
      </c>
      <c r="X159" s="25">
        <v>288689848870.84088</v>
      </c>
      <c r="Y159" s="27">
        <v>-3.2823000000000001E-3</v>
      </c>
      <c r="Z159" s="27">
        <v>1.2029013122609571</v>
      </c>
      <c r="AA159" s="25">
        <v>7007.7316455505597</v>
      </c>
      <c r="AB159" s="23">
        <v>36.245924309318013</v>
      </c>
      <c r="AC159" s="25">
        <v>1024.8550381186117</v>
      </c>
      <c r="AD159" s="25">
        <v>1024.8550380930715</v>
      </c>
      <c r="AE159" s="27">
        <v>3.677741984061488</v>
      </c>
      <c r="AF159" s="25">
        <v>73.372693885700841</v>
      </c>
      <c r="AG159" s="25">
        <v>191099970615.35358</v>
      </c>
      <c r="AH159" s="28">
        <v>0.21178910929555694</v>
      </c>
      <c r="AI159" s="23">
        <v>0</v>
      </c>
      <c r="AJ159" s="23">
        <v>100</v>
      </c>
      <c r="AK159" t="s">
        <v>69</v>
      </c>
      <c r="AL159" s="25">
        <v>3</v>
      </c>
      <c r="AM159" s="25">
        <v>0</v>
      </c>
      <c r="AN159" s="25">
        <v>3</v>
      </c>
      <c r="AO159" s="27">
        <v>6.3210174886672261</v>
      </c>
      <c r="AP159" s="27">
        <v>0.24386893278858074</v>
      </c>
      <c r="AQ159" s="25">
        <v>49075567812.458603</v>
      </c>
      <c r="AR159" s="29">
        <f t="shared" si="41"/>
        <v>0.256805731860828</v>
      </c>
      <c r="AS159" s="25">
        <v>49075567812.458603</v>
      </c>
      <c r="AT159" s="23">
        <f t="shared" si="42"/>
        <v>20.013362945206474</v>
      </c>
      <c r="AU159" s="25">
        <f t="shared" si="43"/>
        <v>513.66301984054599</v>
      </c>
      <c r="AV159" s="25" t="s">
        <v>163</v>
      </c>
      <c r="AW159" s="30">
        <v>245214000000</v>
      </c>
      <c r="AX159" s="30">
        <v>1964.4759908863041</v>
      </c>
      <c r="AY159" s="25">
        <v>95540395</v>
      </c>
      <c r="AZ159" s="27">
        <v>2.86140244618203</v>
      </c>
      <c r="BA159" s="27">
        <v>1.27130764334906</v>
      </c>
      <c r="BB159" s="28">
        <v>2.2540561759052093</v>
      </c>
      <c r="BC159">
        <v>0.85418385341469627</v>
      </c>
      <c r="BD159" s="28">
        <v>3.1082400293199055</v>
      </c>
      <c r="BE159" s="23">
        <v>40.15998750948765</v>
      </c>
      <c r="BF159" s="26">
        <v>1.1079862984529663</v>
      </c>
      <c r="BG159">
        <f>SUM(AN159/V159)</f>
        <v>0.2788241471652495</v>
      </c>
      <c r="BH159" s="25">
        <v>24.648980786046025</v>
      </c>
      <c r="BI159">
        <v>52.43755104523467</v>
      </c>
      <c r="BJ159">
        <v>28.664999999999999</v>
      </c>
    </row>
    <row r="160" spans="1:62">
      <c r="A160" t="s">
        <v>623</v>
      </c>
      <c r="B160" t="s">
        <v>624</v>
      </c>
      <c r="C160" t="s">
        <v>625</v>
      </c>
      <c r="D160" s="23">
        <v>100</v>
      </c>
      <c r="E160" s="23">
        <v>0</v>
      </c>
      <c r="F160" s="23">
        <v>0</v>
      </c>
      <c r="G160" s="24" t="s">
        <v>65</v>
      </c>
      <c r="H160" t="s">
        <v>66</v>
      </c>
      <c r="I160" s="24" t="s">
        <v>67</v>
      </c>
      <c r="J160" s="24" t="s">
        <v>68</v>
      </c>
      <c r="K160" s="25">
        <v>2677512.7419157499</v>
      </c>
      <c r="L160" s="26">
        <v>9.395214389756798E-2</v>
      </c>
      <c r="M160" s="25">
        <v>0</v>
      </c>
      <c r="N160" s="23">
        <v>0</v>
      </c>
      <c r="O160" s="25">
        <v>2</v>
      </c>
      <c r="P160" s="25">
        <v>0</v>
      </c>
      <c r="Q160" s="25">
        <v>2677512.7419157522</v>
      </c>
      <c r="R160" s="23">
        <v>0</v>
      </c>
      <c r="S160" s="23">
        <v>9.3952143897568063E-2</v>
      </c>
      <c r="T160" s="23">
        <v>0</v>
      </c>
      <c r="U160" s="23">
        <v>100</v>
      </c>
      <c r="V160" s="23">
        <v>0.1427880368097395</v>
      </c>
      <c r="W160" s="25">
        <v>23846.120107900006</v>
      </c>
      <c r="X160" s="25">
        <v>755780684344.7771</v>
      </c>
      <c r="Y160" s="27">
        <v>-1.790394</v>
      </c>
      <c r="Z160" s="27">
        <v>0.30392176312277092</v>
      </c>
      <c r="AA160" s="25">
        <v>1088.4257597531712</v>
      </c>
      <c r="AB160" s="23">
        <v>0.77971985331767901</v>
      </c>
      <c r="AC160" s="25">
        <v>865.78273324082647</v>
      </c>
      <c r="AD160" s="25">
        <v>865.78281669323439</v>
      </c>
      <c r="AE160" s="27">
        <v>24.395018293530192</v>
      </c>
      <c r="AF160" s="25">
        <v>6.0284608809168221</v>
      </c>
      <c r="AG160" s="25">
        <v>486964773267.58508</v>
      </c>
      <c r="AH160" s="28">
        <v>0.18181818181818182</v>
      </c>
      <c r="AI160" s="23"/>
      <c r="AJ160" s="23"/>
      <c r="AK160" t="s">
        <v>171</v>
      </c>
      <c r="AL160" s="25">
        <v>4</v>
      </c>
      <c r="AM160" s="25">
        <v>0</v>
      </c>
      <c r="AN160" s="25">
        <v>10</v>
      </c>
      <c r="AO160" s="27">
        <v>-1.0481315207663251</v>
      </c>
      <c r="AP160" s="27">
        <v>-1.0481315207663251</v>
      </c>
      <c r="AQ160" s="25"/>
      <c r="AR160" s="29"/>
      <c r="AS160" s="25"/>
      <c r="AT160" s="25"/>
      <c r="AU160" s="25"/>
      <c r="AV160" s="25" t="s">
        <v>114</v>
      </c>
      <c r="AW160" s="30">
        <v>26914402224</v>
      </c>
      <c r="AX160" s="30">
        <v>667.94543690964099</v>
      </c>
      <c r="AY160">
        <v>28498687</v>
      </c>
      <c r="AZ160" s="27">
        <v>1.94693199857058</v>
      </c>
      <c r="BA160" s="27">
        <v>1.8915188999043799</v>
      </c>
      <c r="BB160" s="28"/>
      <c r="BC160">
        <v>0.47637481768590351</v>
      </c>
      <c r="BD160" s="28">
        <v>0.47637481768590351</v>
      </c>
      <c r="BE160" s="23">
        <v>8.0159678047182972</v>
      </c>
      <c r="BF160" s="26">
        <v>10.280574196758813</v>
      </c>
      <c r="BG160">
        <f>SUM(AN160/V160)</f>
        <v>70.033878351620459</v>
      </c>
      <c r="BH160" s="25">
        <v>17.399999999999999</v>
      </c>
    </row>
    <row r="161" spans="1:62">
      <c r="A161" t="s">
        <v>626</v>
      </c>
      <c r="B161" t="s">
        <v>627</v>
      </c>
      <c r="C161" t="s">
        <v>628</v>
      </c>
      <c r="D161" s="23">
        <v>100</v>
      </c>
      <c r="E161" s="23">
        <v>0</v>
      </c>
      <c r="F161" s="23">
        <v>0</v>
      </c>
      <c r="G161" s="24" t="s">
        <v>65</v>
      </c>
      <c r="H161" t="s">
        <v>66</v>
      </c>
      <c r="I161" s="24" t="s">
        <v>67</v>
      </c>
      <c r="J161" s="24" t="s">
        <v>74</v>
      </c>
      <c r="K161" s="25">
        <v>6575441.5811872398</v>
      </c>
      <c r="L161" s="26">
        <v>0.37894819236776633</v>
      </c>
      <c r="M161" s="25">
        <v>1144898456.4152801</v>
      </c>
      <c r="N161" s="23">
        <v>65.98145465157954</v>
      </c>
      <c r="O161" s="25">
        <v>1</v>
      </c>
      <c r="P161" s="25">
        <v>6575441.5811872398</v>
      </c>
      <c r="Q161" s="25">
        <v>0</v>
      </c>
      <c r="R161" s="23">
        <v>0.37894819236776633</v>
      </c>
      <c r="S161" s="23">
        <v>0</v>
      </c>
      <c r="T161" s="23">
        <v>100</v>
      </c>
      <c r="U161" s="23">
        <v>0</v>
      </c>
      <c r="V161" s="23">
        <v>18.999998789823948</v>
      </c>
      <c r="W161" s="25">
        <v>1710.5100969940536</v>
      </c>
      <c r="X161" s="25">
        <v>87908262519.916367</v>
      </c>
      <c r="Y161" s="27">
        <v>-0.34493849999999998</v>
      </c>
      <c r="Z161" s="27">
        <v>-0.4108523</v>
      </c>
      <c r="AA161" s="25">
        <v>1837.6288829550203</v>
      </c>
      <c r="AB161" s="23">
        <v>3.6207859143564183</v>
      </c>
      <c r="AC161" s="25">
        <v>134.9999914013807</v>
      </c>
      <c r="AD161" s="25">
        <v>135</v>
      </c>
      <c r="AE161" s="27">
        <v>2.4753755405443401</v>
      </c>
      <c r="AF161" s="25">
        <v>52.7</v>
      </c>
      <c r="AG161" s="25">
        <v>7353448764.2093</v>
      </c>
      <c r="AH161" s="28">
        <v>0.2856731677094112</v>
      </c>
      <c r="AI161" s="23"/>
      <c r="AJ161" s="23"/>
      <c r="AK161" t="s">
        <v>94</v>
      </c>
      <c r="AL161" s="25">
        <v>2</v>
      </c>
      <c r="AM161" s="25">
        <v>1</v>
      </c>
      <c r="AN161" s="25">
        <v>16</v>
      </c>
      <c r="AO161" s="27">
        <v>1.528582968464278</v>
      </c>
      <c r="AP161" s="27">
        <v>0.16962066894220088</v>
      </c>
      <c r="AQ161" s="25">
        <v>2082083919.53427</v>
      </c>
      <c r="AR161" s="29">
        <f>SUM(AQ161/AG161)</f>
        <v>0.28314386708835004</v>
      </c>
      <c r="AS161" s="25">
        <v>2082083919.53427</v>
      </c>
      <c r="AT161" s="23">
        <f>(AQ161/AW161)*100</f>
        <v>7.7922088220351782</v>
      </c>
      <c r="AU161" s="25">
        <f>SUM(AQ161/AY161)</f>
        <v>119.99223594699565</v>
      </c>
      <c r="AV161" s="25" t="s">
        <v>89</v>
      </c>
      <c r="AW161" s="30">
        <v>26720073436</v>
      </c>
      <c r="AX161" s="30">
        <v>1672.3454278622446</v>
      </c>
      <c r="AY161" s="25">
        <v>17351822</v>
      </c>
      <c r="AZ161" s="27">
        <v>15.947264415391</v>
      </c>
      <c r="BA161" s="27">
        <v>0</v>
      </c>
      <c r="BB161" s="28">
        <v>1.045940434926705</v>
      </c>
      <c r="BC161">
        <v>80.318998800538765</v>
      </c>
      <c r="BD161" s="28">
        <v>81.364939235465471</v>
      </c>
      <c r="BE161" s="23">
        <v>1.9988442763064944</v>
      </c>
      <c r="BF161" s="26">
        <v>0.55204707585197887</v>
      </c>
      <c r="BG161">
        <f>SUM(AN161/V161)</f>
        <v>0.84210531679450984</v>
      </c>
      <c r="BH161" s="25">
        <v>35.001645451205093</v>
      </c>
      <c r="BI161">
        <v>55.799426276281501</v>
      </c>
      <c r="BJ161">
        <v>25.57</v>
      </c>
    </row>
    <row r="162" spans="1:62">
      <c r="A162" t="s">
        <v>629</v>
      </c>
      <c r="B162" t="s">
        <v>630</v>
      </c>
      <c r="C162" t="s">
        <v>631</v>
      </c>
      <c r="D162" s="23">
        <v>100</v>
      </c>
      <c r="E162" s="23">
        <v>0</v>
      </c>
      <c r="F162" s="23">
        <v>0</v>
      </c>
      <c r="G162" s="24" t="s">
        <v>65</v>
      </c>
      <c r="H162" t="s">
        <v>66</v>
      </c>
      <c r="I162" s="24" t="s">
        <v>67</v>
      </c>
      <c r="J162" s="24" t="s">
        <v>74</v>
      </c>
      <c r="K162" s="25">
        <v>1922432.0762914401</v>
      </c>
      <c r="L162" s="26">
        <v>0.13314146961319945</v>
      </c>
      <c r="M162" s="25">
        <v>47738829.085283197</v>
      </c>
      <c r="N162" s="23">
        <v>3.3062379370455246</v>
      </c>
      <c r="O162" s="25">
        <v>1</v>
      </c>
      <c r="P162" s="25">
        <v>1922432.0762914401</v>
      </c>
      <c r="Q162" s="25">
        <v>0</v>
      </c>
      <c r="R162" s="23">
        <v>0.13314146961319945</v>
      </c>
      <c r="S162" s="23">
        <v>0</v>
      </c>
      <c r="T162" s="23">
        <v>100</v>
      </c>
      <c r="U162" s="23">
        <v>0</v>
      </c>
      <c r="V162" s="23">
        <v>19.000000754012291</v>
      </c>
      <c r="W162" s="25">
        <v>1710.5100969940536</v>
      </c>
      <c r="X162" s="25">
        <v>87908262519.916367</v>
      </c>
      <c r="Y162" s="27">
        <v>-1.27363</v>
      </c>
      <c r="Z162" s="27">
        <v>-0.4108523</v>
      </c>
      <c r="AA162" s="25">
        <v>1947.5150772868553</v>
      </c>
      <c r="AB162" s="23">
        <v>3.6207859143564183</v>
      </c>
      <c r="AC162" s="25">
        <v>135.00000535745576</v>
      </c>
      <c r="AD162" s="25">
        <v>135</v>
      </c>
      <c r="AE162" s="27">
        <v>2.4753755405443401</v>
      </c>
      <c r="AF162" s="25">
        <v>52.7</v>
      </c>
      <c r="AG162" s="25">
        <v>7353448764.2093</v>
      </c>
      <c r="AH162" s="28">
        <v>0.32311425863689008</v>
      </c>
      <c r="AI162" s="23"/>
      <c r="AJ162" s="23"/>
      <c r="AK162" t="s">
        <v>171</v>
      </c>
      <c r="AL162" s="25">
        <v>4</v>
      </c>
      <c r="AM162" s="25">
        <v>0</v>
      </c>
      <c r="AN162" s="25">
        <v>14</v>
      </c>
      <c r="AO162" s="27">
        <v>2.4020152321926882</v>
      </c>
      <c r="AP162" s="27">
        <v>2.4020152321926882</v>
      </c>
      <c r="AQ162" s="25">
        <v>292621249.11163801</v>
      </c>
      <c r="AR162" s="29">
        <f>SUM(AQ162/AG162)</f>
        <v>3.9793742840214502E-2</v>
      </c>
      <c r="AS162" s="25">
        <v>292098759.61163801</v>
      </c>
      <c r="AT162" s="23">
        <f>(AQ162/AW162)*100</f>
        <v>0.9439236965429485</v>
      </c>
      <c r="AU162" s="25">
        <f>SUM(AQ162/AY162)</f>
        <v>20.266007640660742</v>
      </c>
      <c r="AV162" s="25" t="s">
        <v>89</v>
      </c>
      <c r="AW162" s="30">
        <v>31000519447</v>
      </c>
      <c r="AX162" s="30">
        <v>1322.3440634317024</v>
      </c>
      <c r="AY162" s="25">
        <v>14439018</v>
      </c>
      <c r="AZ162" s="27">
        <v>7.0268779406938604</v>
      </c>
      <c r="BA162" s="27">
        <v>0</v>
      </c>
      <c r="BB162" s="28">
        <v>1.3993223578851328</v>
      </c>
      <c r="BC162">
        <v>41.872492834789028</v>
      </c>
      <c r="BD162" s="28">
        <v>43.271815192674161</v>
      </c>
      <c r="BE162" s="23">
        <v>2.0511490294610115</v>
      </c>
      <c r="BF162" s="26">
        <v>0.56649276648149904</v>
      </c>
      <c r="BG162">
        <f>SUM(AN162/V162)</f>
        <v>0.73684207602168517</v>
      </c>
      <c r="BH162" s="25">
        <v>14.653662189569257</v>
      </c>
      <c r="BI162">
        <v>44.049860042444685</v>
      </c>
      <c r="BJ162">
        <v>28.506</v>
      </c>
    </row>
    <row r="164" spans="1:62">
      <c r="K164" s="2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Final data compiled</vt:lpstr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Skjold Bang Dahl</dc:creator>
  <cp:lastModifiedBy>Gustav Skjold Bang Dahl</cp:lastModifiedBy>
  <dcterms:created xsi:type="dcterms:W3CDTF">2020-08-05T07:54:18Z</dcterms:created>
  <dcterms:modified xsi:type="dcterms:W3CDTF">2020-08-05T07:55:06Z</dcterms:modified>
</cp:coreProperties>
</file>