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stavfjorder\OneDrive - QVARTZ\Documents\02_DTU\08 Estimation of distribution\EDAs_for_TSP\Testing\DMs\"/>
    </mc:Choice>
  </mc:AlternateContent>
  <xr:revisionPtr revIDLastSave="0" documentId="13_ncr:1_{F6025FC6-3128-4623-8D2F-F262D3272BB4}" xr6:coauthVersionLast="45" xr6:coauthVersionMax="45" xr10:uidLastSave="{00000000-0000-0000-0000-000000000000}"/>
  <bookViews>
    <workbookView xWindow="11325" yWindow="1380" windowWidth="28800" windowHeight="15375" xr2:uid="{00000000-000D-0000-FFFF-FFFF00000000}"/>
  </bookViews>
  <sheets>
    <sheet name="RESULT" sheetId="1" r:id="rId1"/>
    <sheet name="GMM_FE" sheetId="4" r:id="rId2"/>
    <sheet name="GMM_TU" sheetId="5" r:id="rId3"/>
    <sheet name="UMDA_FE" sheetId="9" r:id="rId4"/>
    <sheet name="UMDA_TU" sheetId="8" r:id="rId5"/>
    <sheet name="EHBSAWT_FE" sheetId="10" r:id="rId6"/>
    <sheet name="EHBSAWT_TU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H12" i="1"/>
  <c r="H13" i="1"/>
  <c r="H11" i="1"/>
  <c r="I11" i="1"/>
  <c r="J11" i="1"/>
  <c r="J12" i="1"/>
  <c r="F12" i="1"/>
  <c r="F13" i="1"/>
  <c r="F11" i="1"/>
  <c r="F21" i="1" l="1"/>
  <c r="F20" i="1"/>
  <c r="J20" i="1"/>
  <c r="I20" i="1"/>
  <c r="H21" i="1"/>
  <c r="H20" i="1"/>
  <c r="G21" i="1"/>
  <c r="G20" i="1"/>
  <c r="J19" i="1"/>
  <c r="I19" i="1"/>
  <c r="H19" i="1"/>
  <c r="G19" i="1"/>
  <c r="G22" i="1" s="1"/>
  <c r="F19" i="1"/>
  <c r="H22" i="1" l="1"/>
  <c r="I22" i="1"/>
  <c r="J22" i="1"/>
  <c r="F22" i="1"/>
</calcChain>
</file>

<file path=xl/sharedStrings.xml><?xml version="1.0" encoding="utf-8"?>
<sst xmlns="http://schemas.openxmlformats.org/spreadsheetml/2006/main" count="65" uniqueCount="25">
  <si>
    <t>!B2:B6</t>
  </si>
  <si>
    <t>!C2:C6</t>
  </si>
  <si>
    <t>!D2:D6</t>
  </si>
  <si>
    <t>!E2:E6</t>
  </si>
  <si>
    <t>!F2:F6</t>
  </si>
  <si>
    <t>UMDA</t>
  </si>
  <si>
    <t>GeneralizedMallowsModel</t>
  </si>
  <si>
    <t>UMDA_TU</t>
  </si>
  <si>
    <t>UMDA_FE</t>
  </si>
  <si>
    <t>EHBSAWT_FE</t>
  </si>
  <si>
    <t>GMM_FE</t>
  </si>
  <si>
    <t>Timelimit</t>
  </si>
  <si>
    <t>EHBSAWT_TU</t>
  </si>
  <si>
    <t>GMM_TU</t>
  </si>
  <si>
    <t>TIME USED NAMES</t>
  </si>
  <si>
    <t>FITNESS EVALS NAMES</t>
  </si>
  <si>
    <t>Algorithm</t>
  </si>
  <si>
    <t>EHBSA/WT</t>
  </si>
  <si>
    <t>Hamming</t>
  </si>
  <si>
    <t>Kendall</t>
  </si>
  <si>
    <t>Cayley</t>
  </si>
  <si>
    <t>RUN</t>
  </si>
  <si>
    <t>LAS</t>
  </si>
  <si>
    <t>Distance Measure</t>
  </si>
  <si>
    <t>Sum of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</si>
</sst>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22"/>
  <sheetViews>
    <sheetView tabSelected="1" workbookViewId="0">
      <selection activeCell="D27" sqref="D27"/>
    </sheetView>
  </sheetViews>
  <sheetFormatPr defaultRowHeight="15" x14ac:dyDescent="0.25"/>
  <cols>
    <col min="3" max="3" width="17.42578125" bestFit="1" customWidth="1"/>
    <col min="4" max="4" width="21" bestFit="1" customWidth="1"/>
    <col min="5" max="5" width="25.28515625" bestFit="1" customWidth="1"/>
    <col min="6" max="6" width="20.7109375" customWidth="1"/>
    <col min="7" max="7" width="25.28515625" bestFit="1" customWidth="1"/>
    <col min="8" max="12" width="15.85546875" customWidth="1"/>
  </cols>
  <sheetData>
    <row r="5" spans="3:10" x14ac:dyDescent="0.25">
      <c r="D5" t="s">
        <v>11</v>
      </c>
      <c r="F5">
        <v>120</v>
      </c>
    </row>
    <row r="8" spans="3:10" x14ac:dyDescent="0.25">
      <c r="F8" t="s">
        <v>0</v>
      </c>
      <c r="G8" t="s">
        <v>1</v>
      </c>
      <c r="H8" t="s">
        <v>2</v>
      </c>
      <c r="I8" t="s">
        <v>3</v>
      </c>
      <c r="J8" t="s">
        <v>4</v>
      </c>
    </row>
    <row r="9" spans="3:10" x14ac:dyDescent="0.25">
      <c r="E9" s="5" t="s">
        <v>16</v>
      </c>
      <c r="F9" s="4" t="s">
        <v>23</v>
      </c>
      <c r="G9" s="4"/>
      <c r="H9" s="4"/>
      <c r="I9" s="4"/>
      <c r="J9" s="4"/>
    </row>
    <row r="10" spans="3:10" x14ac:dyDescent="0.25">
      <c r="C10" t="s">
        <v>14</v>
      </c>
      <c r="D10" t="s">
        <v>15</v>
      </c>
      <c r="E10" s="5"/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</row>
    <row r="11" spans="3:10" x14ac:dyDescent="0.25">
      <c r="C11" t="s">
        <v>7</v>
      </c>
      <c r="D11" t="s">
        <v>8</v>
      </c>
      <c r="E11" s="3" t="s">
        <v>5</v>
      </c>
      <c r="F11" s="2">
        <f ca="1">AVERAGEIF(INDIRECT($C11&amp;F$8),"&lt;"&amp;$F$5,INDIRECT($D11&amp;F$8))</f>
        <v>298.66666666666669</v>
      </c>
      <c r="G11" s="2">
        <f t="shared" ref="G11:J11" ca="1" si="0">AVERAGEIF(INDIRECT($C11&amp;G$8),"&lt;"&amp;$F$5,INDIRECT($D11&amp;G$8))</f>
        <v>2624</v>
      </c>
      <c r="H11" s="2">
        <f t="shared" ca="1" si="0"/>
        <v>1269.3333333333333</v>
      </c>
      <c r="I11" s="2">
        <f t="shared" ca="1" si="0"/>
        <v>19680</v>
      </c>
      <c r="J11" s="2">
        <f t="shared" ca="1" si="0"/>
        <v>76448</v>
      </c>
    </row>
    <row r="12" spans="3:10" x14ac:dyDescent="0.25">
      <c r="C12" t="s">
        <v>12</v>
      </c>
      <c r="D12" t="s">
        <v>9</v>
      </c>
      <c r="E12" s="3" t="s">
        <v>17</v>
      </c>
      <c r="F12" s="2">
        <f t="shared" ref="F12:J13" ca="1" si="1">AVERAGEIF(INDIRECT($C12&amp;F$8),"&lt;"&amp;$F$5,INDIRECT($D12&amp;F$8))</f>
        <v>44937.666666666664</v>
      </c>
      <c r="G12" s="2">
        <f t="shared" ca="1" si="1"/>
        <v>246.66666666666666</v>
      </c>
      <c r="H12" s="2">
        <f t="shared" ca="1" si="1"/>
        <v>79729.666666666672</v>
      </c>
      <c r="I12" s="2">
        <v>100000000</v>
      </c>
      <c r="J12" s="2">
        <f t="shared" ca="1" si="1"/>
        <v>35888.333333333336</v>
      </c>
    </row>
    <row r="13" spans="3:10" x14ac:dyDescent="0.25">
      <c r="C13" t="s">
        <v>13</v>
      </c>
      <c r="D13" t="s">
        <v>10</v>
      </c>
      <c r="E13" s="3" t="s">
        <v>6</v>
      </c>
      <c r="F13" s="2">
        <f t="shared" ca="1" si="1"/>
        <v>4126</v>
      </c>
      <c r="G13" s="2">
        <f t="shared" ca="1" si="1"/>
        <v>463</v>
      </c>
      <c r="H13" s="2">
        <f t="shared" ca="1" si="1"/>
        <v>1552</v>
      </c>
      <c r="I13" s="2">
        <v>100000000</v>
      </c>
      <c r="J13" s="2">
        <v>100000000</v>
      </c>
    </row>
    <row r="17" spans="5:11" x14ac:dyDescent="0.25">
      <c r="E17" s="5" t="s">
        <v>16</v>
      </c>
      <c r="F17" s="4" t="s">
        <v>23</v>
      </c>
      <c r="G17" s="4"/>
      <c r="H17" s="4"/>
      <c r="I17" s="4"/>
      <c r="J17" s="4"/>
      <c r="K17" s="5"/>
    </row>
    <row r="18" spans="5:11" x14ac:dyDescent="0.25">
      <c r="E18" s="5"/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5"/>
    </row>
    <row r="19" spans="5:11" x14ac:dyDescent="0.25">
      <c r="E19" s="3" t="s">
        <v>5</v>
      </c>
      <c r="F19">
        <f ca="1">RANK(F11,$F11:$J11,1)</f>
        <v>1</v>
      </c>
      <c r="G19">
        <f t="shared" ref="G19:J19" ca="1" si="2">RANK(G11,$F11:$J11,1)</f>
        <v>3</v>
      </c>
      <c r="H19">
        <f t="shared" ca="1" si="2"/>
        <v>2</v>
      </c>
      <c r="I19">
        <f t="shared" ca="1" si="2"/>
        <v>4</v>
      </c>
      <c r="J19">
        <f t="shared" ca="1" si="2"/>
        <v>5</v>
      </c>
    </row>
    <row r="20" spans="5:11" x14ac:dyDescent="0.25">
      <c r="E20" s="3" t="s">
        <v>17</v>
      </c>
      <c r="F20">
        <f t="shared" ref="F20:J20" ca="1" si="3">RANK(F12,$F12:$J12,1)</f>
        <v>3</v>
      </c>
      <c r="G20">
        <f t="shared" ca="1" si="3"/>
        <v>1</v>
      </c>
      <c r="H20">
        <f t="shared" ca="1" si="3"/>
        <v>4</v>
      </c>
      <c r="I20">
        <f t="shared" ca="1" si="3"/>
        <v>5</v>
      </c>
      <c r="J20">
        <f t="shared" ca="1" si="3"/>
        <v>2</v>
      </c>
    </row>
    <row r="21" spans="5:11" x14ac:dyDescent="0.25">
      <c r="E21" s="3" t="s">
        <v>6</v>
      </c>
      <c r="F21">
        <f t="shared" ref="F21:J21" ca="1" si="4">RANK(F13,$F13:$J13,1)</f>
        <v>3</v>
      </c>
      <c r="G21">
        <f t="shared" ca="1" si="4"/>
        <v>1</v>
      </c>
      <c r="H21">
        <f t="shared" ca="1" si="4"/>
        <v>2</v>
      </c>
      <c r="I21">
        <v>4.5</v>
      </c>
      <c r="J21">
        <v>4.5</v>
      </c>
    </row>
    <row r="22" spans="5:11" x14ac:dyDescent="0.25">
      <c r="E22" s="3" t="s">
        <v>24</v>
      </c>
      <c r="F22" s="6">
        <f ca="1">SUM(F19:F21)</f>
        <v>7</v>
      </c>
      <c r="G22" s="6">
        <f t="shared" ref="G22:J22" ca="1" si="5">SUM(G19:G21)</f>
        <v>5</v>
      </c>
      <c r="H22" s="6">
        <f t="shared" ca="1" si="5"/>
        <v>8</v>
      </c>
      <c r="I22" s="6">
        <f t="shared" ca="1" si="5"/>
        <v>13.5</v>
      </c>
      <c r="J22" s="6">
        <f t="shared" ca="1" si="5"/>
        <v>11.5</v>
      </c>
    </row>
  </sheetData>
  <mergeCells count="5">
    <mergeCell ref="K17:K18"/>
    <mergeCell ref="F9:J9"/>
    <mergeCell ref="E9:E10"/>
    <mergeCell ref="E17:E18"/>
    <mergeCell ref="F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A1A2-FEA3-4F10-97E1-E3FA79C2F7E9}">
  <dimension ref="A1:F6"/>
  <sheetViews>
    <sheetView workbookViewId="0">
      <selection activeCell="B1" sqref="B1:F1"/>
    </sheetView>
  </sheetViews>
  <sheetFormatPr defaultRowHeight="15" x14ac:dyDescent="0.25"/>
  <sheetData>
    <row r="1" spans="1:6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1">
        <v>0</v>
      </c>
      <c r="B2">
        <v>1288</v>
      </c>
      <c r="C2">
        <v>496</v>
      </c>
      <c r="D2">
        <v>1882</v>
      </c>
      <c r="E2">
        <v>122563</v>
      </c>
      <c r="F2">
        <v>120682</v>
      </c>
    </row>
    <row r="3" spans="1:6" x14ac:dyDescent="0.25">
      <c r="A3" s="1">
        <v>1</v>
      </c>
      <c r="B3">
        <v>1288</v>
      </c>
      <c r="C3">
        <v>397</v>
      </c>
      <c r="D3">
        <v>1486</v>
      </c>
      <c r="E3">
        <v>110584</v>
      </c>
      <c r="F3">
        <v>141967</v>
      </c>
    </row>
    <row r="4" spans="1:6" x14ac:dyDescent="0.25">
      <c r="A4" s="1">
        <v>2</v>
      </c>
      <c r="B4">
        <v>9802</v>
      </c>
      <c r="C4">
        <v>496</v>
      </c>
      <c r="D4">
        <v>1288</v>
      </c>
      <c r="E4">
        <v>102367</v>
      </c>
      <c r="F4">
        <v>184339</v>
      </c>
    </row>
    <row r="5" spans="1:6" x14ac:dyDescent="0.25">
      <c r="A5" s="1"/>
    </row>
    <row r="6" spans="1:6" x14ac:dyDescent="0.25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9EE8-896A-4901-A76A-F5D6C04FBE05}">
  <dimension ref="A1:F6"/>
  <sheetViews>
    <sheetView workbookViewId="0">
      <selection sqref="A1:F4"/>
    </sheetView>
  </sheetViews>
  <sheetFormatPr defaultRowHeight="15" x14ac:dyDescent="0.25"/>
  <sheetData>
    <row r="1" spans="1:6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1">
        <v>0</v>
      </c>
      <c r="B2">
        <v>1.202811002731323</v>
      </c>
      <c r="C2">
        <v>0.31817007064819341</v>
      </c>
      <c r="D2">
        <v>1.096627950668335</v>
      </c>
      <c r="E2">
        <v>120.0416944026947</v>
      </c>
      <c r="F2">
        <v>120.0720951557159</v>
      </c>
    </row>
    <row r="3" spans="1:6" x14ac:dyDescent="0.25">
      <c r="A3" s="1">
        <v>1</v>
      </c>
      <c r="B3">
        <v>0.94288849830627441</v>
      </c>
      <c r="C3">
        <v>0.2149388790130615</v>
      </c>
      <c r="D3">
        <v>0.95850205421447754</v>
      </c>
      <c r="E3">
        <v>120.0407309532166</v>
      </c>
      <c r="F3">
        <v>120.0389733314514</v>
      </c>
    </row>
    <row r="4" spans="1:6" x14ac:dyDescent="0.25">
      <c r="A4" s="1">
        <v>2</v>
      </c>
      <c r="B4">
        <v>12.43541479110718</v>
      </c>
      <c r="C4">
        <v>0.29622745513916021</v>
      </c>
      <c r="D4">
        <v>0.92708659172058105</v>
      </c>
      <c r="E4">
        <v>120.04308748245241</v>
      </c>
      <c r="F4">
        <v>120.0307025909424</v>
      </c>
    </row>
    <row r="5" spans="1:6" x14ac:dyDescent="0.25">
      <c r="A5" s="1"/>
    </row>
    <row r="6" spans="1:6" x14ac:dyDescent="0.25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8CD6-DAE8-490F-9879-55955E0915BE}">
  <dimension ref="A1:F4"/>
  <sheetViews>
    <sheetView workbookViewId="0">
      <selection activeCell="C2" sqref="C2:C4"/>
    </sheetView>
  </sheetViews>
  <sheetFormatPr defaultRowHeight="15" x14ac:dyDescent="0.25"/>
  <sheetData>
    <row r="1" spans="1:6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1">
        <v>0</v>
      </c>
      <c r="B2">
        <v>128</v>
      </c>
      <c r="C2">
        <v>2144</v>
      </c>
      <c r="D2">
        <v>1504</v>
      </c>
      <c r="E2">
        <v>1472</v>
      </c>
      <c r="F2">
        <v>81120</v>
      </c>
    </row>
    <row r="3" spans="1:6" x14ac:dyDescent="0.25">
      <c r="A3" s="1">
        <v>1</v>
      </c>
      <c r="B3">
        <v>448</v>
      </c>
      <c r="C3">
        <v>2400</v>
      </c>
      <c r="D3">
        <v>1536</v>
      </c>
      <c r="E3">
        <v>37888</v>
      </c>
      <c r="F3">
        <v>84064</v>
      </c>
    </row>
    <row r="4" spans="1:6" x14ac:dyDescent="0.25">
      <c r="A4" s="1">
        <v>2</v>
      </c>
      <c r="B4">
        <v>320</v>
      </c>
      <c r="C4">
        <v>3328</v>
      </c>
      <c r="D4">
        <v>768</v>
      </c>
      <c r="E4">
        <v>98048</v>
      </c>
      <c r="F4">
        <v>76448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31C3-4750-4A12-97CD-584F4A7D646F}">
  <dimension ref="A1:F6"/>
  <sheetViews>
    <sheetView workbookViewId="0">
      <selection sqref="A1:F4"/>
    </sheetView>
  </sheetViews>
  <sheetFormatPr defaultRowHeight="15" x14ac:dyDescent="0.25"/>
  <sheetData>
    <row r="1" spans="1:6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1">
        <v>0</v>
      </c>
      <c r="B2">
        <v>0.204106330871582</v>
      </c>
      <c r="C2">
        <v>3.2024345397949219</v>
      </c>
      <c r="D2">
        <v>1.9967653751373291</v>
      </c>
      <c r="E2">
        <v>2.3569436073303218</v>
      </c>
      <c r="F2">
        <v>120.0383605957031</v>
      </c>
    </row>
    <row r="3" spans="1:6" x14ac:dyDescent="0.25">
      <c r="A3" s="1">
        <v>1</v>
      </c>
      <c r="B3">
        <v>0.83809161186218262</v>
      </c>
      <c r="C3">
        <v>3.3906328678131099</v>
      </c>
      <c r="D3">
        <v>2.1638340950012211</v>
      </c>
      <c r="E3">
        <v>47.549712657928467</v>
      </c>
      <c r="F3">
        <v>120.0043342113495</v>
      </c>
    </row>
    <row r="4" spans="1:6" x14ac:dyDescent="0.25">
      <c r="A4" s="1">
        <v>2</v>
      </c>
      <c r="B4">
        <v>0.47878551483154302</v>
      </c>
      <c r="C4">
        <v>4.5824711322784424</v>
      </c>
      <c r="D4">
        <v>1.2552304267883301</v>
      </c>
      <c r="E4">
        <v>120.03715753555301</v>
      </c>
      <c r="F4">
        <v>102.0571396350861</v>
      </c>
    </row>
    <row r="5" spans="1:6" x14ac:dyDescent="0.25">
      <c r="A5" s="1"/>
    </row>
    <row r="6" spans="1:6" x14ac:dyDescent="0.25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8F54-C0E7-42B5-90CD-DB6442428A4D}">
  <dimension ref="A1:F6"/>
  <sheetViews>
    <sheetView workbookViewId="0">
      <selection sqref="A1:F4"/>
    </sheetView>
  </sheetViews>
  <sheetFormatPr defaultRowHeight="15" x14ac:dyDescent="0.25"/>
  <sheetData>
    <row r="1" spans="1:6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1">
        <v>0</v>
      </c>
      <c r="B2">
        <v>32598</v>
      </c>
      <c r="C2">
        <v>202</v>
      </c>
      <c r="D2">
        <v>177260</v>
      </c>
      <c r="E2">
        <v>171231</v>
      </c>
      <c r="F2">
        <v>42356</v>
      </c>
    </row>
    <row r="3" spans="1:6" x14ac:dyDescent="0.25">
      <c r="A3" s="1">
        <v>1</v>
      </c>
      <c r="B3">
        <v>7778</v>
      </c>
      <c r="C3">
        <v>229</v>
      </c>
      <c r="D3">
        <v>27906</v>
      </c>
      <c r="E3">
        <v>188633</v>
      </c>
      <c r="F3">
        <v>64506</v>
      </c>
    </row>
    <row r="4" spans="1:6" x14ac:dyDescent="0.25">
      <c r="A4" s="1">
        <v>2</v>
      </c>
      <c r="B4">
        <v>94437</v>
      </c>
      <c r="C4">
        <v>309</v>
      </c>
      <c r="D4">
        <v>34023</v>
      </c>
      <c r="E4">
        <v>212815</v>
      </c>
      <c r="F4">
        <v>803</v>
      </c>
    </row>
    <row r="5" spans="1:6" x14ac:dyDescent="0.25">
      <c r="A5" s="1"/>
    </row>
    <row r="6" spans="1:6" x14ac:dyDescent="0.25">
      <c r="A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E348-75E3-405D-9BAE-3E18594EBF8B}">
  <dimension ref="A1:F6"/>
  <sheetViews>
    <sheetView workbookViewId="0">
      <selection sqref="A1:F4"/>
    </sheetView>
  </sheetViews>
  <sheetFormatPr defaultRowHeight="15" x14ac:dyDescent="0.25"/>
  <sheetData>
    <row r="1" spans="1:6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1">
        <v>0</v>
      </c>
      <c r="B2">
        <v>20.419233083724979</v>
      </c>
      <c r="C2">
        <v>0.28505420684814448</v>
      </c>
      <c r="D2">
        <v>99.163448572158813</v>
      </c>
      <c r="E2">
        <v>120.0025198459625</v>
      </c>
      <c r="F2">
        <v>22.635978221893311</v>
      </c>
    </row>
    <row r="3" spans="1:6" x14ac:dyDescent="0.25">
      <c r="A3" s="1">
        <v>1</v>
      </c>
      <c r="B3">
        <v>4.6409091949462891</v>
      </c>
      <c r="C3">
        <v>0.2799837589263916</v>
      </c>
      <c r="D3">
        <v>15.271781921386721</v>
      </c>
      <c r="E3">
        <v>120.00076413154601</v>
      </c>
      <c r="F3">
        <v>34.163410186767578</v>
      </c>
    </row>
    <row r="4" spans="1:6" x14ac:dyDescent="0.25">
      <c r="A4" s="1">
        <v>2</v>
      </c>
      <c r="B4">
        <v>51.086744785308838</v>
      </c>
      <c r="C4">
        <v>0.30697846412658691</v>
      </c>
      <c r="D4">
        <v>19.294043064117432</v>
      </c>
      <c r="E4">
        <v>120.00033974647521</v>
      </c>
      <c r="F4">
        <v>0.49667525291442871</v>
      </c>
    </row>
    <row r="5" spans="1:6" x14ac:dyDescent="0.25">
      <c r="A5" s="1"/>
    </row>
    <row r="6" spans="1:6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</vt:lpstr>
      <vt:lpstr>GMM_FE</vt:lpstr>
      <vt:lpstr>GMM_TU</vt:lpstr>
      <vt:lpstr>UMDA_FE</vt:lpstr>
      <vt:lpstr>UMDA_TU</vt:lpstr>
      <vt:lpstr>EHBSAWT_FE</vt:lpstr>
      <vt:lpstr>EHBSAWT_TU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Fjorder - QVARTZ ANALYTICS</dc:creator>
  <cp:lastModifiedBy>Gustav Fjorder - QVARTZ</cp:lastModifiedBy>
  <dcterms:created xsi:type="dcterms:W3CDTF">2015-06-05T18:19:34Z</dcterms:created>
  <dcterms:modified xsi:type="dcterms:W3CDTF">2020-05-26T15:40:58Z</dcterms:modified>
</cp:coreProperties>
</file>