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fjorder\OneDrive - QVARTZ\Documents\02_DTU\08 Estimation of distribution\EDAs_for_TSP\Testing\TSP\Popsize_10N\"/>
    </mc:Choice>
  </mc:AlternateContent>
  <xr:revisionPtr revIDLastSave="0" documentId="13_ncr:1_{64209205-6A43-40FB-9767-1B2A7FB697FB}" xr6:coauthVersionLast="45" xr6:coauthVersionMax="45" xr10:uidLastSave="{00000000-0000-0000-0000-000000000000}"/>
  <bookViews>
    <workbookView xWindow="825" yWindow="1395" windowWidth="28800" windowHeight="15375" xr2:uid="{00000000-000D-0000-FFFF-FFFF00000000}"/>
  </bookViews>
  <sheets>
    <sheet name="RESULT" sheetId="1" r:id="rId1"/>
    <sheet name="MM_FE" sheetId="2" r:id="rId2"/>
    <sheet name="GMM_FE" sheetId="4" r:id="rId3"/>
    <sheet name="EHBSA_FE" sheetId="6" r:id="rId4"/>
    <sheet name="UMDA_FE" sheetId="9" r:id="rId5"/>
    <sheet name="EHBSAWT_FE" sheetId="10" r:id="rId6"/>
    <sheet name="OneOneEA_F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I10" i="1" a="1"/>
  <c r="I10" i="1"/>
  <c r="J10" i="1" a="1"/>
  <c r="J10" i="1" s="1"/>
  <c r="K10" i="1" a="1"/>
  <c r="K10" i="1" s="1"/>
  <c r="G10" i="1" a="1"/>
  <c r="G10" i="1" s="1"/>
  <c r="H11" i="1"/>
  <c r="J19" i="1"/>
  <c r="I18" i="1"/>
  <c r="G15" i="1"/>
  <c r="J15" i="1"/>
  <c r="J22" i="1"/>
  <c r="K13" i="1"/>
  <c r="K21" i="1"/>
  <c r="H16" i="1"/>
  <c r="K16" i="1"/>
  <c r="J11" i="1"/>
  <c r="G17" i="1"/>
  <c r="K19" i="1"/>
  <c r="G22" i="1"/>
  <c r="K20" i="1"/>
  <c r="H15" i="1"/>
  <c r="K15" i="1"/>
  <c r="I22" i="1"/>
  <c r="G20" i="1"/>
  <c r="K11" i="1"/>
  <c r="G21" i="1"/>
  <c r="I13" i="1"/>
  <c r="G18" i="1"/>
  <c r="H20" i="1"/>
  <c r="I11" i="1"/>
  <c r="J20" i="1"/>
  <c r="G14" i="1"/>
  <c r="I16" i="1"/>
  <c r="G12" i="1"/>
  <c r="I17" i="1"/>
  <c r="H19" i="1"/>
  <c r="K22" i="1"/>
  <c r="J18" i="1"/>
  <c r="G13" i="1"/>
  <c r="I12" i="1"/>
  <c r="H14" i="1"/>
  <c r="I21" i="1"/>
  <c r="G11" i="1"/>
  <c r="J14" i="1"/>
  <c r="I15" i="1"/>
  <c r="K17" i="1"/>
  <c r="H13" i="1"/>
  <c r="J13" i="1"/>
  <c r="H18" i="1"/>
  <c r="K12" i="1"/>
  <c r="J12" i="1"/>
  <c r="I14" i="1"/>
  <c r="K14" i="1"/>
  <c r="H17" i="1"/>
  <c r="I20" i="1"/>
  <c r="H22" i="1"/>
  <c r="J16" i="1"/>
  <c r="H12" i="1"/>
  <c r="J21" i="1"/>
  <c r="I19" i="1"/>
  <c r="G19" i="1"/>
  <c r="H21" i="1"/>
  <c r="K18" i="1"/>
  <c r="J17" i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<sst xmlns="http://schemas.openxmlformats.org/spreadsheetml/2006/main" count="76" uniqueCount="36">
  <si>
    <t>!B2:B6</t>
  </si>
  <si>
    <t>!C2:C6</t>
  </si>
  <si>
    <t>!D2:D6</t>
  </si>
  <si>
    <t>!E2:E6</t>
  </si>
  <si>
    <t>!F2:F6</t>
  </si>
  <si>
    <t>UMDA</t>
  </si>
  <si>
    <t>EHBSA</t>
  </si>
  <si>
    <t>MallowsModel</t>
  </si>
  <si>
    <t>GeneralizedMallowsModel</t>
  </si>
  <si>
    <t>UMDA_TU</t>
  </si>
  <si>
    <t>MM_FE</t>
  </si>
  <si>
    <t>OneOneEA_FE</t>
  </si>
  <si>
    <t>UMDA_FE</t>
  </si>
  <si>
    <t>EHBSA_FE</t>
  </si>
  <si>
    <t>EHBSAWT_FE</t>
  </si>
  <si>
    <t>GMM_FE</t>
  </si>
  <si>
    <t>Timelimit</t>
  </si>
  <si>
    <t>OneOneEA_TU</t>
  </si>
  <si>
    <t>EHBSA_TU</t>
  </si>
  <si>
    <t>EHBSAWT_TU</t>
  </si>
  <si>
    <t>MM_TU</t>
  </si>
  <si>
    <t>GMM_TU</t>
  </si>
  <si>
    <t>TIME USED NAMES</t>
  </si>
  <si>
    <t>FITNESS EVALS NAMES</t>
  </si>
  <si>
    <t>Algorithm</t>
  </si>
  <si>
    <t>(1+1)EA</t>
  </si>
  <si>
    <t>EHBSA/WT</t>
  </si>
  <si>
    <t>Problem Instance</t>
  </si>
  <si>
    <t>ulysses22.txt</t>
  </si>
  <si>
    <t>att48.txt</t>
  </si>
  <si>
    <t>berlin52.txt</t>
  </si>
  <si>
    <t>st70.txt</t>
  </si>
  <si>
    <t>bier127.txt</t>
  </si>
  <si>
    <t>Avg</t>
  </si>
  <si>
    <t>Std. Dev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</si>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</sst>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2"/>
  <sheetViews>
    <sheetView tabSelected="1" workbookViewId="0">
      <selection activeCell="E27" sqref="E27:K34"/>
    </sheetView>
  </sheetViews>
  <sheetFormatPr defaultRowHeight="15" x14ac:dyDescent="0.25"/>
  <cols>
    <col min="3" max="3" width="17.42578125" bestFit="1" customWidth="1"/>
    <col min="4" max="4" width="21" bestFit="1" customWidth="1"/>
    <col min="5" max="5" width="25.28515625" bestFit="1" customWidth="1"/>
    <col min="6" max="6" width="25.28515625" customWidth="1"/>
    <col min="7" max="7" width="20.7109375" customWidth="1"/>
    <col min="8" max="8" width="25.28515625" bestFit="1" customWidth="1"/>
    <col min="9" max="13" width="15.85546875" customWidth="1"/>
  </cols>
  <sheetData>
    <row r="3" spans="3:13" x14ac:dyDescent="0.25"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5" spans="3:13" x14ac:dyDescent="0.25">
      <c r="D5" t="s">
        <v>16</v>
      </c>
      <c r="G5" t="s">
        <v>35</v>
      </c>
    </row>
    <row r="8" spans="3:13" x14ac:dyDescent="0.25"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3:13" x14ac:dyDescent="0.25">
      <c r="E9" s="7" t="s">
        <v>24</v>
      </c>
      <c r="F9" s="7"/>
      <c r="G9" s="6" t="s">
        <v>27</v>
      </c>
      <c r="H9" s="6"/>
      <c r="I9" s="6"/>
      <c r="J9" s="6"/>
      <c r="K9" s="6"/>
    </row>
    <row r="10" spans="3:13" x14ac:dyDescent="0.25">
      <c r="C10" t="s">
        <v>22</v>
      </c>
      <c r="D10" t="s">
        <v>23</v>
      </c>
      <c r="E10" s="7"/>
      <c r="F10" s="7"/>
      <c r="G10" s="1" t="str" cm="1">
        <f t="array" ref="G10">_xll.SUBSTRING(G3,1,LEN(G3)-4)</f>
        <v>ulysses22</v>
      </c>
      <c r="H10" s="1" t="str" cm="1">
        <f t="array" ref="H10">_xll.SUBSTRING(H3,1,LEN(H3)-4)</f>
        <v>att48</v>
      </c>
      <c r="I10" s="1" t="str" cm="1">
        <f t="array" ref="I10">_xll.SUBSTRING(I3,1,LEN(I3)-4)</f>
        <v>berlin52</v>
      </c>
      <c r="J10" s="1" t="str" cm="1">
        <f t="array" ref="J10">_xll.SUBSTRING(J3,1,LEN(J3)-4)</f>
        <v>st70</v>
      </c>
      <c r="K10" s="1" t="str" cm="1">
        <f t="array" ref="K10">_xll.SUBSTRING(K3,1,LEN(K3)-4)</f>
        <v>bier127</v>
      </c>
    </row>
    <row r="11" spans="3:13" x14ac:dyDescent="0.25">
      <c r="C11" s="2" t="s">
        <v>17</v>
      </c>
      <c r="D11" s="2" t="s">
        <v>11</v>
      </c>
      <c r="E11" s="8" t="s">
        <v>25</v>
      </c>
      <c r="F11" s="3" t="s">
        <v>33</v>
      </c>
      <c r="G11" s="9">
        <f ca="1">AVERAGE(INDIRECT($D11&amp;G$8))</f>
        <v>79.807999999999993</v>
      </c>
      <c r="H11" s="9">
        <f t="shared" ref="H11:K11" ca="1" si="0">AVERAGE(INDIRECT($D11&amp;H$8))</f>
        <v>46600.366000000002</v>
      </c>
      <c r="I11" s="9">
        <f t="shared" ca="1" si="0"/>
        <v>10472.364000000001</v>
      </c>
      <c r="J11" s="9">
        <f t="shared" ca="1" si="0"/>
        <v>1181.864</v>
      </c>
      <c r="K11" s="9">
        <f t="shared" ca="1" si="0"/>
        <v>258602.39799999999</v>
      </c>
      <c r="M11" s="4"/>
    </row>
    <row r="12" spans="3:13" x14ac:dyDescent="0.25">
      <c r="C12" s="2"/>
      <c r="D12" s="2"/>
      <c r="E12" s="8"/>
      <c r="F12" s="3" t="s">
        <v>34</v>
      </c>
      <c r="G12" s="9">
        <f ca="1">_xlfn.STDEV.P(INDIRECT($D11&amp;G$8))</f>
        <v>5.690931031035257</v>
      </c>
      <c r="H12" s="9">
        <f t="shared" ref="H12:K12" ca="1" si="1">_xlfn.STDEV.P(INDIRECT($D11&amp;H$8))</f>
        <v>2619.2760441816736</v>
      </c>
      <c r="I12" s="9">
        <f t="shared" ca="1" si="1"/>
        <v>1122.8542472930167</v>
      </c>
      <c r="J12" s="9">
        <f t="shared" ca="1" si="1"/>
        <v>50.495842442719997</v>
      </c>
      <c r="K12" s="9">
        <f t="shared" ca="1" si="1"/>
        <v>6393.7312278681266</v>
      </c>
    </row>
    <row r="13" spans="3:13" x14ac:dyDescent="0.25">
      <c r="C13" t="s">
        <v>9</v>
      </c>
      <c r="D13" t="s">
        <v>12</v>
      </c>
      <c r="E13" s="5" t="s">
        <v>5</v>
      </c>
      <c r="F13" s="3" t="s">
        <v>33</v>
      </c>
      <c r="G13" s="9">
        <f ca="1">AVERAGE(INDIRECT($D13&amp;G$8))</f>
        <v>103.72999999999999</v>
      </c>
      <c r="H13" s="9">
        <f t="shared" ref="H13:K13" ca="1" si="2">AVERAGE(INDIRECT($D13&amp;H$8))</f>
        <v>111565.36000000002</v>
      </c>
      <c r="I13" s="9">
        <f t="shared" ca="1" si="2"/>
        <v>23708.776000000002</v>
      </c>
      <c r="J13" s="9">
        <f t="shared" ca="1" si="2"/>
        <v>2987.0819999999999</v>
      </c>
      <c r="K13" s="9">
        <f t="shared" ca="1" si="2"/>
        <v>557777.18000000005</v>
      </c>
    </row>
    <row r="14" spans="3:13" x14ac:dyDescent="0.25">
      <c r="E14" s="5"/>
      <c r="F14" s="3" t="s">
        <v>34</v>
      </c>
      <c r="G14" s="9">
        <f ca="1">_xlfn.STDEV.P(INDIRECT($D13&amp;G$8))</f>
        <v>7.7898472385535271</v>
      </c>
      <c r="H14" s="9">
        <f t="shared" ref="H14:K14" ca="1" si="3">_xlfn.STDEV.P(INDIRECT($D13&amp;H$8))</f>
        <v>3402.4814084723521</v>
      </c>
      <c r="I14" s="9">
        <f t="shared" ca="1" si="3"/>
        <v>639.90068753205719</v>
      </c>
      <c r="J14" s="9">
        <f t="shared" ca="1" si="3"/>
        <v>45.218426509554639</v>
      </c>
      <c r="K14" s="9">
        <f t="shared" ca="1" si="3"/>
        <v>8112.8879624927458</v>
      </c>
    </row>
    <row r="15" spans="3:13" x14ac:dyDescent="0.25">
      <c r="C15" t="s">
        <v>18</v>
      </c>
      <c r="D15" t="s">
        <v>13</v>
      </c>
      <c r="E15" s="5" t="s">
        <v>6</v>
      </c>
      <c r="F15" s="3" t="s">
        <v>33</v>
      </c>
      <c r="G15" s="9">
        <f t="shared" ref="G15:K15" ca="1" si="4">AVERAGE(INDIRECT($D15&amp;G$8))</f>
        <v>135.666</v>
      </c>
      <c r="H15" s="9">
        <f t="shared" ca="1" si="4"/>
        <v>123799.54199999999</v>
      </c>
      <c r="I15" s="9">
        <f t="shared" ca="1" si="4"/>
        <v>25047.522000000001</v>
      </c>
      <c r="J15" s="9">
        <f t="shared" ca="1" si="4"/>
        <v>3026.2819999999997</v>
      </c>
      <c r="K15" s="9">
        <f t="shared" ca="1" si="4"/>
        <v>561434.696</v>
      </c>
    </row>
    <row r="16" spans="3:13" x14ac:dyDescent="0.25">
      <c r="E16" s="5"/>
      <c r="F16" s="3" t="s">
        <v>34</v>
      </c>
      <c r="G16" s="9">
        <f t="shared" ref="G16" ca="1" si="5">_xlfn.STDEV.P(INDIRECT($D15&amp;G$8))</f>
        <v>7.5689275330128529</v>
      </c>
      <c r="H16" s="9">
        <f t="shared" ref="H16" ca="1" si="6">_xlfn.STDEV.P(INDIRECT($D15&amp;H$8))</f>
        <v>3329.6799500456473</v>
      </c>
      <c r="I16" s="9">
        <f t="shared" ref="I16" ca="1" si="7">_xlfn.STDEV.P(INDIRECT($D15&amp;I$8))</f>
        <v>372.54487479497021</v>
      </c>
      <c r="J16" s="9">
        <f t="shared" ref="J16" ca="1" si="8">_xlfn.STDEV.P(INDIRECT($D15&amp;J$8))</f>
        <v>74.72956721405518</v>
      </c>
      <c r="K16" s="9">
        <f t="shared" ref="K16" ca="1" si="9">_xlfn.STDEV.P(INDIRECT($D15&amp;K$8))</f>
        <v>5113.7915926427659</v>
      </c>
    </row>
    <row r="17" spans="3:11" x14ac:dyDescent="0.25">
      <c r="C17" t="s">
        <v>19</v>
      </c>
      <c r="D17" t="s">
        <v>14</v>
      </c>
      <c r="E17" s="5" t="s">
        <v>26</v>
      </c>
      <c r="F17" s="3" t="s">
        <v>33</v>
      </c>
      <c r="G17" s="9">
        <f t="shared" ref="G17:K17" ca="1" si="10">AVERAGE(INDIRECT($D17&amp;G$8))</f>
        <v>137.53199999999998</v>
      </c>
      <c r="H17" s="9">
        <f t="shared" ca="1" si="10"/>
        <v>128023.68000000001</v>
      </c>
      <c r="I17" s="9">
        <f t="shared" ca="1" si="10"/>
        <v>24660.972000000002</v>
      </c>
      <c r="J17" s="9">
        <f t="shared" ca="1" si="10"/>
        <v>3114.86</v>
      </c>
      <c r="K17" s="9">
        <f t="shared" ca="1" si="10"/>
        <v>553345.02399999998</v>
      </c>
    </row>
    <row r="18" spans="3:11" x14ac:dyDescent="0.25">
      <c r="E18" s="5"/>
      <c r="F18" s="3" t="s">
        <v>34</v>
      </c>
      <c r="G18" s="9">
        <f t="shared" ref="G18" ca="1" si="11">_xlfn.STDEV.P(INDIRECT($D17&amp;G$8))</f>
        <v>4.3460391162528671</v>
      </c>
      <c r="H18" s="9">
        <f t="shared" ref="H18" ca="1" si="12">_xlfn.STDEV.P(INDIRECT($D17&amp;H$8))</f>
        <v>2414.2235682720047</v>
      </c>
      <c r="I18" s="9">
        <f t="shared" ref="I18" ca="1" si="13">_xlfn.STDEV.P(INDIRECT($D17&amp;I$8))</f>
        <v>375.31924221387811</v>
      </c>
      <c r="J18" s="9">
        <f t="shared" ref="J18" ca="1" si="14">_xlfn.STDEV.P(INDIRECT($D17&amp;J$8))</f>
        <v>41.910385824995771</v>
      </c>
      <c r="K18" s="9">
        <f t="shared" ref="K18" ca="1" si="15">_xlfn.STDEV.P(INDIRECT($D17&amp;K$8))</f>
        <v>7844.7703136971404</v>
      </c>
    </row>
    <row r="19" spans="3:11" x14ac:dyDescent="0.25">
      <c r="C19" t="s">
        <v>20</v>
      </c>
      <c r="D19" t="s">
        <v>10</v>
      </c>
      <c r="E19" s="5" t="s">
        <v>7</v>
      </c>
      <c r="F19" s="3" t="s">
        <v>33</v>
      </c>
      <c r="G19" s="9">
        <f t="shared" ref="G19:K19" ca="1" si="16">AVERAGE(INDIRECT($D19&amp;G$8))</f>
        <v>113.96400000000001</v>
      </c>
      <c r="H19" s="9">
        <f t="shared" ca="1" si="16"/>
        <v>115902.776</v>
      </c>
      <c r="I19" s="9">
        <f t="shared" ca="1" si="16"/>
        <v>23759.866000000002</v>
      </c>
      <c r="J19" s="9">
        <f t="shared" ca="1" si="16"/>
        <v>3061.4160000000002</v>
      </c>
      <c r="K19" s="9">
        <f t="shared" ca="1" si="16"/>
        <v>551994.35400000005</v>
      </c>
    </row>
    <row r="20" spans="3:11" x14ac:dyDescent="0.25">
      <c r="E20" s="5"/>
      <c r="F20" s="3" t="s">
        <v>34</v>
      </c>
      <c r="G20" s="9">
        <f t="shared" ref="G20" ca="1" si="17">_xlfn.STDEV.P(INDIRECT($D19&amp;G$8))</f>
        <v>4.6540545763882033</v>
      </c>
      <c r="H20" s="9">
        <f t="shared" ref="H20" ca="1" si="18">_xlfn.STDEV.P(INDIRECT($D19&amp;H$8))</f>
        <v>2503.9353706962975</v>
      </c>
      <c r="I20" s="9">
        <f t="shared" ref="I20" ca="1" si="19">_xlfn.STDEV.P(INDIRECT($D19&amp;I$8))</f>
        <v>212.82031525209231</v>
      </c>
      <c r="J20" s="9">
        <f t="shared" ref="J20" ca="1" si="20">_xlfn.STDEV.P(INDIRECT($D19&amp;J$8))</f>
        <v>49.748400014472942</v>
      </c>
      <c r="K20" s="9">
        <f t="shared" ref="K20" ca="1" si="21">_xlfn.STDEV.P(INDIRECT($D19&amp;K$8))</f>
        <v>9037.6839776717097</v>
      </c>
    </row>
    <row r="21" spans="3:11" x14ac:dyDescent="0.25">
      <c r="C21" t="s">
        <v>21</v>
      </c>
      <c r="D21" t="s">
        <v>15</v>
      </c>
      <c r="E21" s="5" t="s">
        <v>8</v>
      </c>
      <c r="F21" s="3" t="s">
        <v>33</v>
      </c>
      <c r="G21" s="9">
        <f t="shared" ref="G21:K21" ca="1" si="22">AVERAGE(INDIRECT($D21&amp;G$8))</f>
        <v>112.02600000000002</v>
      </c>
      <c r="H21" s="9">
        <f t="shared" ca="1" si="22"/>
        <v>115839.63200000001</v>
      </c>
      <c r="I21" s="9">
        <f t="shared" ca="1" si="22"/>
        <v>23082.866000000002</v>
      </c>
      <c r="J21" s="9">
        <f t="shared" ca="1" si="22"/>
        <v>3039.5740000000001</v>
      </c>
      <c r="K21" s="9">
        <f t="shared" ca="1" si="22"/>
        <v>560867.05199999991</v>
      </c>
    </row>
    <row r="22" spans="3:11" x14ac:dyDescent="0.25">
      <c r="E22" s="5"/>
      <c r="F22" s="3" t="s">
        <v>34</v>
      </c>
      <c r="G22" s="9">
        <f t="shared" ref="G22" ca="1" si="23">_xlfn.STDEV.P(INDIRECT($D21&amp;G$8))</f>
        <v>6.0691831410824983</v>
      </c>
      <c r="H22" s="9">
        <f t="shared" ref="H22" ca="1" si="24">_xlfn.STDEV.P(INDIRECT($D21&amp;H$8))</f>
        <v>2550.249384953559</v>
      </c>
      <c r="I22" s="9">
        <f t="shared" ref="I22" ca="1" si="25">_xlfn.STDEV.P(INDIRECT($D21&amp;I$8))</f>
        <v>871.90722365627857</v>
      </c>
      <c r="J22" s="9">
        <f t="shared" ref="J22" ca="1" si="26">_xlfn.STDEV.P(INDIRECT($D21&amp;J$8))</f>
        <v>27.925687529584707</v>
      </c>
      <c r="K22" s="9">
        <f t="shared" ref="K22" ca="1" si="27">_xlfn.STDEV.P(INDIRECT($D21&amp;K$8))</f>
        <v>3016.9508499105632</v>
      </c>
    </row>
  </sheetData>
  <mergeCells count="9">
    <mergeCell ref="E17:E18"/>
    <mergeCell ref="E19:E20"/>
    <mergeCell ref="E21:E22"/>
    <mergeCell ref="G9:K9"/>
    <mergeCell ref="E9:E10"/>
    <mergeCell ref="E11:E12"/>
    <mergeCell ref="E13:E14"/>
    <mergeCell ref="E15:E16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03AE-C3DE-4713-9173-175B654A18DB}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114.01</v>
      </c>
      <c r="C2">
        <v>116986.33</v>
      </c>
      <c r="D2">
        <v>23700.28</v>
      </c>
      <c r="E2">
        <v>3029.64</v>
      </c>
      <c r="F2">
        <v>537723.43999999994</v>
      </c>
    </row>
    <row r="3" spans="1:6" x14ac:dyDescent="0.25">
      <c r="A3" s="1">
        <v>1</v>
      </c>
      <c r="B3">
        <v>114.59</v>
      </c>
      <c r="C3">
        <v>112782.03</v>
      </c>
      <c r="D3">
        <v>23633.75</v>
      </c>
      <c r="E3">
        <v>2980.93</v>
      </c>
      <c r="F3">
        <v>547461.31000000006</v>
      </c>
    </row>
    <row r="4" spans="1:6" x14ac:dyDescent="0.25">
      <c r="A4" s="1">
        <v>2</v>
      </c>
      <c r="B4">
        <v>121.05</v>
      </c>
      <c r="C4">
        <v>120089.88</v>
      </c>
      <c r="D4">
        <v>23572.33</v>
      </c>
      <c r="E4">
        <v>3091.71</v>
      </c>
      <c r="F4">
        <v>553952.56999999995</v>
      </c>
    </row>
    <row r="5" spans="1:6" x14ac:dyDescent="0.25">
      <c r="A5" s="1">
        <v>3</v>
      </c>
      <c r="B5">
        <v>113.8</v>
      </c>
      <c r="C5">
        <v>115372.07</v>
      </c>
      <c r="D5">
        <v>23720.45</v>
      </c>
      <c r="E5">
        <v>3084.94</v>
      </c>
      <c r="F5">
        <v>556031.62</v>
      </c>
    </row>
    <row r="6" spans="1:6" x14ac:dyDescent="0.25">
      <c r="A6" s="1">
        <v>4</v>
      </c>
      <c r="B6">
        <v>106.37</v>
      </c>
      <c r="C6">
        <v>114283.57</v>
      </c>
      <c r="D6">
        <v>24172.52</v>
      </c>
      <c r="E6">
        <v>3119.86</v>
      </c>
      <c r="F6">
        <v>564802.82999999996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1A2-FEA3-4F10-97E1-E3FA79C2F7E9}">
  <dimension ref="A1:F6"/>
  <sheetViews>
    <sheetView workbookViewId="0">
      <selection activeCell="B38" sqref="B38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102.51</v>
      </c>
      <c r="C2">
        <v>115840.75</v>
      </c>
      <c r="D2">
        <v>23858.6</v>
      </c>
      <c r="E2">
        <v>3059.68</v>
      </c>
      <c r="F2">
        <v>563664.21</v>
      </c>
    </row>
    <row r="3" spans="1:6" x14ac:dyDescent="0.25">
      <c r="A3" s="1">
        <v>1</v>
      </c>
      <c r="B3">
        <v>112.22</v>
      </c>
      <c r="C3">
        <v>118918.67</v>
      </c>
      <c r="D3">
        <v>23435.75</v>
      </c>
      <c r="E3">
        <v>3046.61</v>
      </c>
      <c r="F3">
        <v>562135.92000000004</v>
      </c>
    </row>
    <row r="4" spans="1:6" x14ac:dyDescent="0.25">
      <c r="A4" s="1">
        <v>2</v>
      </c>
      <c r="B4">
        <v>118.43</v>
      </c>
      <c r="C4">
        <v>116647.13</v>
      </c>
      <c r="D4">
        <v>23176.53</v>
      </c>
      <c r="E4">
        <v>3037.91</v>
      </c>
      <c r="F4">
        <v>564024.29</v>
      </c>
    </row>
    <row r="5" spans="1:6" x14ac:dyDescent="0.25">
      <c r="A5" s="1">
        <v>3</v>
      </c>
      <c r="B5">
        <v>118.4</v>
      </c>
      <c r="C5">
        <v>111172.81</v>
      </c>
      <c r="D5">
        <v>21394.91</v>
      </c>
      <c r="E5">
        <v>2987.35</v>
      </c>
      <c r="F5">
        <v>557155.62</v>
      </c>
    </row>
    <row r="6" spans="1:6" x14ac:dyDescent="0.25">
      <c r="A6" s="1">
        <v>4</v>
      </c>
      <c r="B6">
        <v>108.57</v>
      </c>
      <c r="C6">
        <v>116618.8</v>
      </c>
      <c r="D6">
        <v>23548.54</v>
      </c>
      <c r="E6">
        <v>3066.32</v>
      </c>
      <c r="F6">
        <v>557355.22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FF70-6445-43B5-97D5-23F1E9338036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145.9</v>
      </c>
      <c r="C2">
        <v>123807.95</v>
      </c>
      <c r="D2">
        <v>25152.75</v>
      </c>
      <c r="E2">
        <v>3006.39</v>
      </c>
      <c r="F2">
        <v>554486.87</v>
      </c>
    </row>
    <row r="3" spans="1:6" x14ac:dyDescent="0.25">
      <c r="A3" s="1">
        <v>1</v>
      </c>
      <c r="B3">
        <v>136.65</v>
      </c>
      <c r="C3">
        <v>127716.97</v>
      </c>
      <c r="D3">
        <v>24576.2</v>
      </c>
      <c r="E3">
        <v>3000.59</v>
      </c>
      <c r="F3">
        <v>563669.48</v>
      </c>
    </row>
    <row r="4" spans="1:6" x14ac:dyDescent="0.25">
      <c r="A4" s="1">
        <v>2</v>
      </c>
      <c r="B4">
        <v>123.06</v>
      </c>
      <c r="C4">
        <v>126646.04</v>
      </c>
      <c r="D4">
        <v>25516.29</v>
      </c>
      <c r="E4">
        <v>2921.71</v>
      </c>
      <c r="F4">
        <v>563404.5</v>
      </c>
    </row>
    <row r="5" spans="1:6" x14ac:dyDescent="0.25">
      <c r="A5" s="1">
        <v>3</v>
      </c>
      <c r="B5">
        <v>139.59</v>
      </c>
      <c r="C5">
        <v>122540.9</v>
      </c>
      <c r="D5">
        <v>25339.49</v>
      </c>
      <c r="E5">
        <v>3149.62</v>
      </c>
      <c r="F5">
        <v>556896.79</v>
      </c>
    </row>
    <row r="6" spans="1:6" x14ac:dyDescent="0.25">
      <c r="A6" s="1">
        <v>4</v>
      </c>
      <c r="B6">
        <v>133.13</v>
      </c>
      <c r="C6">
        <v>118285.85</v>
      </c>
      <c r="D6">
        <v>24652.880000000001</v>
      </c>
      <c r="E6">
        <v>3053.1</v>
      </c>
      <c r="F6">
        <v>568715.84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CD6-DAE8-490F-9879-55955E0915BE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108.73</v>
      </c>
      <c r="C2">
        <v>116774.64</v>
      </c>
      <c r="D2">
        <v>24127.05</v>
      </c>
      <c r="E2">
        <v>3031.73</v>
      </c>
      <c r="F2">
        <v>560453.26</v>
      </c>
    </row>
    <row r="3" spans="1:6" x14ac:dyDescent="0.25">
      <c r="A3" s="1">
        <v>1</v>
      </c>
      <c r="B3">
        <v>103.18</v>
      </c>
      <c r="C3">
        <v>108240.37</v>
      </c>
      <c r="D3">
        <v>23118.79</v>
      </c>
      <c r="E3">
        <v>2908.36</v>
      </c>
      <c r="F3">
        <v>565434.15</v>
      </c>
    </row>
    <row r="4" spans="1:6" x14ac:dyDescent="0.25">
      <c r="A4" s="1">
        <v>2</v>
      </c>
      <c r="B4">
        <v>89.09</v>
      </c>
      <c r="C4">
        <v>111563.85</v>
      </c>
      <c r="D4">
        <v>22783.27</v>
      </c>
      <c r="E4">
        <v>3022.12</v>
      </c>
      <c r="F4">
        <v>564427.07999999996</v>
      </c>
    </row>
    <row r="5" spans="1:6" x14ac:dyDescent="0.25">
      <c r="A5" s="1">
        <v>3</v>
      </c>
      <c r="B5">
        <v>106.39</v>
      </c>
      <c r="C5">
        <v>107630.66</v>
      </c>
      <c r="D5">
        <v>24075.97</v>
      </c>
      <c r="E5">
        <v>3006.66</v>
      </c>
      <c r="F5">
        <v>555404.23</v>
      </c>
    </row>
    <row r="6" spans="1:6" x14ac:dyDescent="0.25">
      <c r="A6" s="1">
        <v>4</v>
      </c>
      <c r="B6">
        <v>111.26</v>
      </c>
      <c r="C6">
        <v>113617.28</v>
      </c>
      <c r="D6">
        <v>24438.799999999999</v>
      </c>
      <c r="E6">
        <v>2966.54</v>
      </c>
      <c r="F6">
        <v>543167.18000000005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F54-C0E7-42B5-90CD-DB6442428A4D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130.49</v>
      </c>
      <c r="C2">
        <v>130052.23</v>
      </c>
      <c r="D2">
        <v>24768.85</v>
      </c>
      <c r="E2">
        <v>3070.29</v>
      </c>
      <c r="F2">
        <v>546176.19999999995</v>
      </c>
    </row>
    <row r="3" spans="1:6" x14ac:dyDescent="0.25">
      <c r="A3" s="1">
        <v>1</v>
      </c>
      <c r="B3">
        <v>144.08000000000001</v>
      </c>
      <c r="C3">
        <v>124079.62</v>
      </c>
      <c r="D3">
        <v>24864.78</v>
      </c>
      <c r="E3">
        <v>3162.78</v>
      </c>
      <c r="F3">
        <v>543304.78</v>
      </c>
    </row>
    <row r="4" spans="1:6" x14ac:dyDescent="0.25">
      <c r="A4" s="1">
        <v>2</v>
      </c>
      <c r="B4">
        <v>137.13</v>
      </c>
      <c r="C4">
        <v>127034.51</v>
      </c>
      <c r="D4">
        <v>25083.27</v>
      </c>
      <c r="E4">
        <v>3072.29</v>
      </c>
      <c r="F4">
        <v>565181.22</v>
      </c>
    </row>
    <row r="5" spans="1:6" x14ac:dyDescent="0.25">
      <c r="A5" s="1">
        <v>3</v>
      </c>
      <c r="B5">
        <v>138.82</v>
      </c>
      <c r="C5">
        <v>128014.05</v>
      </c>
      <c r="D5">
        <v>23975.040000000001</v>
      </c>
      <c r="E5">
        <v>3165.44</v>
      </c>
      <c r="F5">
        <v>556729.37</v>
      </c>
    </row>
    <row r="6" spans="1:6" x14ac:dyDescent="0.25">
      <c r="A6" s="1">
        <v>4</v>
      </c>
      <c r="B6">
        <v>137.13999999999999</v>
      </c>
      <c r="C6">
        <v>130937.99</v>
      </c>
      <c r="D6">
        <v>24612.92</v>
      </c>
      <c r="E6">
        <v>3103.5</v>
      </c>
      <c r="F6">
        <v>555333.55000000005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3475-85B5-435E-8BA9-74C9215540B7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91.09</v>
      </c>
      <c r="C2">
        <v>49132.62</v>
      </c>
      <c r="D2">
        <v>8962.3700000000008</v>
      </c>
      <c r="E2">
        <v>1210.67</v>
      </c>
      <c r="F2">
        <v>251995.78</v>
      </c>
    </row>
    <row r="3" spans="1:6" x14ac:dyDescent="0.25">
      <c r="A3" s="1">
        <v>1</v>
      </c>
      <c r="B3">
        <v>76.64</v>
      </c>
      <c r="C3">
        <v>50151.63</v>
      </c>
      <c r="D3">
        <v>9544.64</v>
      </c>
      <c r="E3">
        <v>1174.3399999999999</v>
      </c>
      <c r="F3">
        <v>261755.21</v>
      </c>
    </row>
    <row r="4" spans="1:6" x14ac:dyDescent="0.25">
      <c r="A4" s="1">
        <v>2</v>
      </c>
      <c r="B4">
        <v>75.95</v>
      </c>
      <c r="C4">
        <v>45068.03</v>
      </c>
      <c r="D4">
        <v>10922.48</v>
      </c>
      <c r="E4">
        <v>1259.92</v>
      </c>
      <c r="F4">
        <v>251681.89</v>
      </c>
    </row>
    <row r="5" spans="1:6" x14ac:dyDescent="0.25">
      <c r="A5" s="1">
        <v>3</v>
      </c>
      <c r="B5">
        <v>77.099999999999994</v>
      </c>
      <c r="C5">
        <v>45459.360000000001</v>
      </c>
      <c r="D5">
        <v>10764.25</v>
      </c>
      <c r="E5">
        <v>1111.75</v>
      </c>
      <c r="F5">
        <v>268744.59000000003</v>
      </c>
    </row>
    <row r="6" spans="1:6" x14ac:dyDescent="0.25">
      <c r="A6" s="1">
        <v>4</v>
      </c>
      <c r="B6">
        <v>78.260000000000005</v>
      </c>
      <c r="C6">
        <v>43190.19</v>
      </c>
      <c r="D6">
        <v>12168.08</v>
      </c>
      <c r="E6">
        <v>1152.6400000000001</v>
      </c>
      <c r="F6">
        <v>258834.52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MM_FE</vt:lpstr>
      <vt:lpstr>GMM_FE</vt:lpstr>
      <vt:lpstr>EHBSA_FE</vt:lpstr>
      <vt:lpstr>UMDA_FE</vt:lpstr>
      <vt:lpstr>EHBSAWT_FE</vt:lpstr>
      <vt:lpstr>OneOneEA_FE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Fjorder - QVARTZ ANALYTICS</dc:creator>
  <cp:lastModifiedBy>Gustav Fjorder - QVARTZ</cp:lastModifiedBy>
  <dcterms:created xsi:type="dcterms:W3CDTF">2015-06-05T18:19:34Z</dcterms:created>
  <dcterms:modified xsi:type="dcterms:W3CDTF">2020-05-26T12:25:31Z</dcterms:modified>
</cp:coreProperties>
</file>