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stavfjorder\OneDrive - QVARTZ\Documents\02_DTU\08 Estimation of distribution\EDAs_for_TSP\Testing\TSP\Popsize_1N\"/>
    </mc:Choice>
  </mc:AlternateContent>
  <xr:revisionPtr revIDLastSave="0" documentId="13_ncr:1_{76694BBD-0760-4F87-9B56-446ACEF558D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ESULT" sheetId="1" r:id="rId1"/>
    <sheet name="MM_FE" sheetId="2" r:id="rId2"/>
    <sheet name="GMM_FE" sheetId="4" r:id="rId3"/>
    <sheet name="EHBSA_FE" sheetId="6" r:id="rId4"/>
    <sheet name="UMDA_FE" sheetId="9" r:id="rId5"/>
    <sheet name="EHBSAWT_FE" sheetId="10" r:id="rId6"/>
    <sheet name="OneOneEA_F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H11" i="1"/>
  <c r="I11" i="1"/>
  <c r="J11" i="1"/>
  <c r="K11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H10" i="1" a="1"/>
  <c r="H10" i="1" s="1"/>
  <c r="I10" i="1" a="1"/>
  <c r="I10" i="1" s="1"/>
  <c r="J10" i="1" a="1"/>
  <c r="J10" i="1" s="1"/>
  <c r="K10" i="1" a="1"/>
  <c r="K10" i="1" s="1"/>
  <c r="G10" i="1" a="1"/>
  <c r="G10" i="1" s="1"/>
  <c r="G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<sst xmlns="http://schemas.openxmlformats.org/spreadsheetml/2006/main" count="76" uniqueCount="36">
  <si>
    <t>!B2:B6</t>
  </si>
  <si>
    <t>!C2:C6</t>
  </si>
  <si>
    <t>!D2:D6</t>
  </si>
  <si>
    <t>!E2:E6</t>
  </si>
  <si>
    <t>!F2:F6</t>
  </si>
  <si>
    <t>UMDA</t>
  </si>
  <si>
    <t>EHBSA</t>
  </si>
  <si>
    <t>MallowsModel</t>
  </si>
  <si>
    <t>GeneralizedMallowsModel</t>
  </si>
  <si>
    <t>UMDA_TU</t>
  </si>
  <si>
    <t>MM_FE</t>
  </si>
  <si>
    <t>OneOneEA_FE</t>
  </si>
  <si>
    <t>UMDA_FE</t>
  </si>
  <si>
    <t>EHBSA_FE</t>
  </si>
  <si>
    <t>EHBSAWT_FE</t>
  </si>
  <si>
    <t>GMM_FE</t>
  </si>
  <si>
    <t>Timelimit</t>
  </si>
  <si>
    <t>OneOneEA_TU</t>
  </si>
  <si>
    <t>EHBSA_TU</t>
  </si>
  <si>
    <t>EHBSAWT_TU</t>
  </si>
  <si>
    <t>MM_TU</t>
  </si>
  <si>
    <t>GMM_TU</t>
  </si>
  <si>
    <t>TIME USED NAMES</t>
  </si>
  <si>
    <t>FITNESS EVALS NAMES</t>
  </si>
  <si>
    <t>Algorithm</t>
  </si>
  <si>
    <t>(1+1)EA</t>
  </si>
  <si>
    <t>EHBSA/WT</t>
  </si>
  <si>
    <t>Problem Instance</t>
  </si>
  <si>
    <t>ulysses22.txt</t>
  </si>
  <si>
    <t>att48.txt</t>
  </si>
  <si>
    <t>berlin52.txt</t>
  </si>
  <si>
    <t>st70.txt</t>
  </si>
  <si>
    <t>bier127.txt</t>
  </si>
  <si>
    <t>Avg</t>
  </si>
  <si>
    <t>Std. Dev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</si>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</sst>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2"/>
  <sheetViews>
    <sheetView tabSelected="1" workbookViewId="0">
      <selection activeCell="H29" sqref="H29"/>
    </sheetView>
  </sheetViews>
  <sheetFormatPr defaultRowHeight="15" x14ac:dyDescent="0.25"/>
  <cols>
    <col min="3" max="3" width="17.42578125" bestFit="1" customWidth="1"/>
    <col min="4" max="4" width="21" bestFit="1" customWidth="1"/>
    <col min="5" max="5" width="25.28515625" bestFit="1" customWidth="1"/>
    <col min="6" max="6" width="25.28515625" customWidth="1"/>
    <col min="7" max="7" width="20.7109375" customWidth="1"/>
    <col min="8" max="8" width="25.28515625" bestFit="1" customWidth="1"/>
    <col min="9" max="13" width="15.85546875" customWidth="1"/>
  </cols>
  <sheetData>
    <row r="2" spans="3:13" x14ac:dyDescent="0.25"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</row>
    <row r="5" spans="3:13" x14ac:dyDescent="0.25">
      <c r="D5" t="s">
        <v>16</v>
      </c>
      <c r="G5" t="s">
        <v>35</v>
      </c>
    </row>
    <row r="8" spans="3:13" x14ac:dyDescent="0.25">
      <c r="G8" t="s">
        <v>0</v>
      </c>
      <c r="H8" t="s">
        <v>1</v>
      </c>
      <c r="I8" t="s">
        <v>2</v>
      </c>
      <c r="J8" t="s">
        <v>3</v>
      </c>
      <c r="K8" t="s">
        <v>4</v>
      </c>
    </row>
    <row r="9" spans="3:13" x14ac:dyDescent="0.25">
      <c r="E9" s="7" t="s">
        <v>24</v>
      </c>
      <c r="F9" s="7"/>
      <c r="G9" s="6" t="s">
        <v>27</v>
      </c>
      <c r="H9" s="6"/>
      <c r="I9" s="6"/>
      <c r="J9" s="6"/>
      <c r="K9" s="6"/>
    </row>
    <row r="10" spans="3:13" x14ac:dyDescent="0.25">
      <c r="C10" t="s">
        <v>22</v>
      </c>
      <c r="D10" t="s">
        <v>23</v>
      </c>
      <c r="E10" s="7"/>
      <c r="F10" s="7"/>
      <c r="G10" s="1" t="str" cm="1">
        <f t="array" ref="G10">_xll.SUBSTRING(G2,1,LEN(G2)-4)</f>
        <v>ulysses22</v>
      </c>
      <c r="H10" s="1" t="str" cm="1">
        <f t="array" ref="H10">_xll.SUBSTRING(H2,1,LEN(H2)-4)</f>
        <v>att48</v>
      </c>
      <c r="I10" s="1" t="str" cm="1">
        <f t="array" ref="I10">_xll.SUBSTRING(I2,1,LEN(I2)-4)</f>
        <v>berlin52</v>
      </c>
      <c r="J10" s="1" t="str" cm="1">
        <f t="array" ref="J10">_xll.SUBSTRING(J2,1,LEN(J2)-4)</f>
        <v>st70</v>
      </c>
      <c r="K10" s="1" t="str" cm="1">
        <f t="array" ref="K10">_xll.SUBSTRING(K2,1,LEN(K2)-4)</f>
        <v>bier127</v>
      </c>
    </row>
    <row r="11" spans="3:13" x14ac:dyDescent="0.25">
      <c r="C11" s="2" t="s">
        <v>17</v>
      </c>
      <c r="D11" s="2" t="s">
        <v>11</v>
      </c>
      <c r="E11" s="8" t="s">
        <v>25</v>
      </c>
      <c r="F11" s="3" t="s">
        <v>33</v>
      </c>
      <c r="G11" s="9">
        <f ca="1">AVERAGE(INDIRECT($D11&amp;G$8))</f>
        <v>76.792000000000002</v>
      </c>
      <c r="H11" s="9">
        <f t="shared" ref="H11:K11" ca="1" si="0">AVERAGE(INDIRECT($D11&amp;H$8))</f>
        <v>49193.936000000002</v>
      </c>
      <c r="I11" s="9">
        <f t="shared" ca="1" si="0"/>
        <v>10433.36</v>
      </c>
      <c r="J11" s="9">
        <f t="shared" ca="1" si="0"/>
        <v>1116.018</v>
      </c>
      <c r="K11" s="9">
        <f t="shared" ca="1" si="0"/>
        <v>248824.31400000001</v>
      </c>
      <c r="M11" s="4"/>
    </row>
    <row r="12" spans="3:13" x14ac:dyDescent="0.25">
      <c r="C12" s="2"/>
      <c r="D12" s="2"/>
      <c r="E12" s="8"/>
      <c r="F12" s="3" t="s">
        <v>34</v>
      </c>
      <c r="G12" s="9">
        <f ca="1">_xlfn.STDEV.P(INDIRECT($D11&amp;G$8))</f>
        <v>0.80571458966560017</v>
      </c>
      <c r="H12" s="9">
        <f t="shared" ref="H12:K12" ca="1" si="1">_xlfn.STDEV.P(INDIRECT($D11&amp;H$8))</f>
        <v>2395.6532903540119</v>
      </c>
      <c r="I12" s="9">
        <f t="shared" ca="1" si="1"/>
        <v>416.05407105327043</v>
      </c>
      <c r="J12" s="9">
        <f t="shared" ca="1" si="1"/>
        <v>55.166080303026803</v>
      </c>
      <c r="K12" s="9">
        <f t="shared" ca="1" si="1"/>
        <v>9556.5563334992239</v>
      </c>
    </row>
    <row r="13" spans="3:13" x14ac:dyDescent="0.25">
      <c r="C13" t="s">
        <v>9</v>
      </c>
      <c r="D13" t="s">
        <v>12</v>
      </c>
      <c r="E13" s="5" t="s">
        <v>5</v>
      </c>
      <c r="F13" s="3" t="s">
        <v>33</v>
      </c>
      <c r="G13" s="9">
        <f ca="1">AVERAGE(INDIRECT($D13&amp;G$8))</f>
        <v>81.156000000000006</v>
      </c>
      <c r="H13" s="9">
        <f t="shared" ref="H13:K13" ca="1" si="2">AVERAGE(INDIRECT($D13&amp;H$8))</f>
        <v>96025.225999999995</v>
      </c>
      <c r="I13" s="9">
        <f t="shared" ca="1" si="2"/>
        <v>21689.425999999999</v>
      </c>
      <c r="J13" s="9">
        <f t="shared" ca="1" si="2"/>
        <v>2909.0260000000003</v>
      </c>
      <c r="K13" s="9">
        <f t="shared" ca="1" si="2"/>
        <v>565021.71</v>
      </c>
    </row>
    <row r="14" spans="3:13" x14ac:dyDescent="0.25">
      <c r="E14" s="5"/>
      <c r="F14" s="3" t="s">
        <v>34</v>
      </c>
      <c r="G14" s="9">
        <f ca="1">_xlfn.STDEV.P(INDIRECT($D13&amp;G$8))</f>
        <v>6.7694891978641909</v>
      </c>
      <c r="H14" s="9">
        <f t="shared" ref="H14:K14" ca="1" si="3">_xlfn.STDEV.P(INDIRECT($D13&amp;H$8))</f>
        <v>6094.0075928229708</v>
      </c>
      <c r="I14" s="9">
        <f t="shared" ca="1" si="3"/>
        <v>618.77589088780746</v>
      </c>
      <c r="J14" s="9">
        <f t="shared" ca="1" si="3"/>
        <v>84.053610178266453</v>
      </c>
      <c r="K14" s="9">
        <f t="shared" ca="1" si="3"/>
        <v>11277.516052278534</v>
      </c>
    </row>
    <row r="15" spans="3:13" x14ac:dyDescent="0.25">
      <c r="C15" t="s">
        <v>18</v>
      </c>
      <c r="D15" t="s">
        <v>13</v>
      </c>
      <c r="E15" s="5" t="s">
        <v>6</v>
      </c>
      <c r="F15" s="3" t="s">
        <v>33</v>
      </c>
      <c r="G15" s="9">
        <f t="shared" ref="G15:K15" ca="1" si="4">AVERAGE(INDIRECT($D15&amp;G$8))</f>
        <v>75.608000000000004</v>
      </c>
      <c r="H15" s="9">
        <f t="shared" ca="1" si="4"/>
        <v>135834.26199999999</v>
      </c>
      <c r="I15" s="9">
        <f t="shared" ca="1" si="4"/>
        <v>25832.061999999998</v>
      </c>
      <c r="J15" s="9">
        <f t="shared" ca="1" si="4"/>
        <v>3251.7539999999999</v>
      </c>
      <c r="K15" s="9">
        <f t="shared" ca="1" si="4"/>
        <v>578293.30799999996</v>
      </c>
    </row>
    <row r="16" spans="3:13" x14ac:dyDescent="0.25">
      <c r="E16" s="5"/>
      <c r="F16" s="3" t="s">
        <v>34</v>
      </c>
      <c r="G16" s="9">
        <f t="shared" ref="G16" ca="1" si="5">_xlfn.STDEV.P(INDIRECT($D15&amp;G$8))</f>
        <v>0.3358809312836894</v>
      </c>
      <c r="H16" s="9">
        <f t="shared" ref="H16" ca="1" si="6">_xlfn.STDEV.P(INDIRECT($D15&amp;H$8))</f>
        <v>1846.6979389754024</v>
      </c>
      <c r="I16" s="9">
        <f t="shared" ref="I16" ca="1" si="7">_xlfn.STDEV.P(INDIRECT($D15&amp;I$8))</f>
        <v>611.13484300602647</v>
      </c>
      <c r="J16" s="9">
        <f t="shared" ref="J16" ca="1" si="8">_xlfn.STDEV.P(INDIRECT($D15&amp;J$8))</f>
        <v>34.302862038028202</v>
      </c>
      <c r="K16" s="9">
        <f t="shared" ref="K16" ca="1" si="9">_xlfn.STDEV.P(INDIRECT($D15&amp;K$8))</f>
        <v>3848.2797876318714</v>
      </c>
    </row>
    <row r="17" spans="3:11" x14ac:dyDescent="0.25">
      <c r="C17" t="s">
        <v>19</v>
      </c>
      <c r="D17" t="s">
        <v>14</v>
      </c>
      <c r="E17" s="5" t="s">
        <v>26</v>
      </c>
      <c r="F17" s="3" t="s">
        <v>33</v>
      </c>
      <c r="G17" s="9">
        <f t="shared" ref="G17:K17" ca="1" si="10">AVERAGE(INDIRECT($D17&amp;G$8))</f>
        <v>78.396000000000001</v>
      </c>
      <c r="H17" s="9">
        <f t="shared" ca="1" si="10"/>
        <v>132868.96399999998</v>
      </c>
      <c r="I17" s="9">
        <f t="shared" ca="1" si="10"/>
        <v>26101.636000000002</v>
      </c>
      <c r="J17" s="9">
        <f t="shared" ca="1" si="10"/>
        <v>3278.6099999999997</v>
      </c>
      <c r="K17" s="9">
        <f t="shared" ca="1" si="10"/>
        <v>567187.15599999996</v>
      </c>
    </row>
    <row r="18" spans="3:11" x14ac:dyDescent="0.25">
      <c r="E18" s="5"/>
      <c r="F18" s="3" t="s">
        <v>34</v>
      </c>
      <c r="G18" s="9">
        <f t="shared" ref="G18" ca="1" si="11">_xlfn.STDEV.P(INDIRECT($D17&amp;G$8))</f>
        <v>2.3082426215629965</v>
      </c>
      <c r="H18" s="9">
        <f t="shared" ref="H18" ca="1" si="12">_xlfn.STDEV.P(INDIRECT($D17&amp;H$8))</f>
        <v>1421.3019892141156</v>
      </c>
      <c r="I18" s="9">
        <f t="shared" ref="I18" ca="1" si="13">_xlfn.STDEV.P(INDIRECT($D17&amp;I$8))</f>
        <v>1113.2046577624435</v>
      </c>
      <c r="J18" s="9">
        <f t="shared" ref="J18" ca="1" si="14">_xlfn.STDEV.P(INDIRECT($D17&amp;J$8))</f>
        <v>92.729919012150546</v>
      </c>
      <c r="K18" s="9">
        <f t="shared" ref="K18" ca="1" si="15">_xlfn.STDEV.P(INDIRECT($D17&amp;K$8))</f>
        <v>11949.768842719292</v>
      </c>
    </row>
    <row r="19" spans="3:11" x14ac:dyDescent="0.25">
      <c r="C19" t="s">
        <v>20</v>
      </c>
      <c r="D19" t="s">
        <v>10</v>
      </c>
      <c r="E19" s="5" t="s">
        <v>7</v>
      </c>
      <c r="F19" s="3" t="s">
        <v>33</v>
      </c>
      <c r="G19" s="9">
        <f t="shared" ref="G19:K19" ca="1" si="16">AVERAGE(INDIRECT($D19&amp;G$8))</f>
        <v>118.8</v>
      </c>
      <c r="H19" s="9">
        <f t="shared" ca="1" si="16"/>
        <v>116222.56999999999</v>
      </c>
      <c r="I19" s="9">
        <f t="shared" ca="1" si="16"/>
        <v>24087.745999999999</v>
      </c>
      <c r="J19" s="9">
        <f t="shared" ca="1" si="16"/>
        <v>3038.2839999999997</v>
      </c>
      <c r="K19" s="9">
        <f t="shared" ca="1" si="16"/>
        <v>570614.59199999995</v>
      </c>
    </row>
    <row r="20" spans="3:11" x14ac:dyDescent="0.25">
      <c r="E20" s="5"/>
      <c r="F20" s="3" t="s">
        <v>34</v>
      </c>
      <c r="G20" s="9">
        <f t="shared" ref="G20" ca="1" si="17">_xlfn.STDEV.P(INDIRECT($D19&amp;G$8))</f>
        <v>6.3747407790434893</v>
      </c>
      <c r="H20" s="9">
        <f t="shared" ref="H20" ca="1" si="18">_xlfn.STDEV.P(INDIRECT($D19&amp;H$8))</f>
        <v>3205.5974357364312</v>
      </c>
      <c r="I20" s="9">
        <f t="shared" ref="I20" ca="1" si="19">_xlfn.STDEV.P(INDIRECT($D19&amp;I$8))</f>
        <v>348.79588716611966</v>
      </c>
      <c r="J20" s="9">
        <f t="shared" ref="J20" ca="1" si="20">_xlfn.STDEV.P(INDIRECT($D19&amp;J$8))</f>
        <v>25.544300812509952</v>
      </c>
      <c r="K20" s="9">
        <f t="shared" ref="K20" ca="1" si="21">_xlfn.STDEV.P(INDIRECT($D19&amp;K$8))</f>
        <v>8318.4885253930752</v>
      </c>
    </row>
    <row r="21" spans="3:11" x14ac:dyDescent="0.25">
      <c r="C21" t="s">
        <v>21</v>
      </c>
      <c r="D21" t="s">
        <v>15</v>
      </c>
      <c r="E21" s="5" t="s">
        <v>8</v>
      </c>
      <c r="F21" s="3" t="s">
        <v>33</v>
      </c>
      <c r="G21" s="9">
        <f t="shared" ref="G21:K21" ca="1" si="22">AVERAGE(INDIRECT($D21&amp;G$8))</f>
        <v>108.05</v>
      </c>
      <c r="H21" s="9">
        <f t="shared" ca="1" si="22"/>
        <v>113345.92</v>
      </c>
      <c r="I21" s="9">
        <f t="shared" ca="1" si="22"/>
        <v>23153.51</v>
      </c>
      <c r="J21" s="9">
        <f t="shared" ca="1" si="22"/>
        <v>2987.4459999999999</v>
      </c>
      <c r="K21" s="9">
        <f t="shared" ca="1" si="22"/>
        <v>556199.66399999999</v>
      </c>
    </row>
    <row r="22" spans="3:11" x14ac:dyDescent="0.25">
      <c r="E22" s="5"/>
      <c r="F22" s="3" t="s">
        <v>34</v>
      </c>
      <c r="G22" s="9">
        <f t="shared" ref="G22" ca="1" si="23">_xlfn.STDEV.P(INDIRECT($D21&amp;G$8))</f>
        <v>6.1516761943392311</v>
      </c>
      <c r="H22" s="9">
        <f t="shared" ref="H22" ca="1" si="24">_xlfn.STDEV.P(INDIRECT($D21&amp;H$8))</f>
        <v>2312.9091367712645</v>
      </c>
      <c r="I22" s="9">
        <f t="shared" ref="I22" ca="1" si="25">_xlfn.STDEV.P(INDIRECT($D21&amp;I$8))</f>
        <v>787.2591990951903</v>
      </c>
      <c r="J22" s="9">
        <f t="shared" ref="J22" ca="1" si="26">_xlfn.STDEV.P(INDIRECT($D21&amp;J$8))</f>
        <v>106.03613508611106</v>
      </c>
      <c r="K22" s="9">
        <f t="shared" ref="K22" ca="1" si="27">_xlfn.STDEV.P(INDIRECT($D21&amp;K$8))</f>
        <v>8227.1111819510443</v>
      </c>
    </row>
  </sheetData>
  <mergeCells count="9">
    <mergeCell ref="E17:E18"/>
    <mergeCell ref="E19:E20"/>
    <mergeCell ref="E21:E22"/>
    <mergeCell ref="G9:K9"/>
    <mergeCell ref="E9:E10"/>
    <mergeCell ref="E11:E12"/>
    <mergeCell ref="E13:E14"/>
    <mergeCell ref="E15:E16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03AE-C3DE-4713-9173-175B654A18DB}">
  <dimension ref="A1:F6"/>
  <sheetViews>
    <sheetView workbookViewId="0">
      <selection activeCell="B1" sqref="B1:F1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120.99</v>
      </c>
      <c r="C2">
        <v>110726.35</v>
      </c>
      <c r="D2">
        <v>24170.29</v>
      </c>
      <c r="E2">
        <v>3007.17</v>
      </c>
      <c r="F2">
        <v>562787.32999999996</v>
      </c>
    </row>
    <row r="3" spans="1:6" x14ac:dyDescent="0.25">
      <c r="A3" s="1">
        <v>1</v>
      </c>
      <c r="B3">
        <v>112.38</v>
      </c>
      <c r="C3">
        <v>120516.03</v>
      </c>
      <c r="D3">
        <v>23492.44</v>
      </c>
      <c r="E3">
        <v>3084.66</v>
      </c>
      <c r="F3">
        <v>578104.92000000004</v>
      </c>
    </row>
    <row r="4" spans="1:6" x14ac:dyDescent="0.25">
      <c r="A4" s="1">
        <v>2</v>
      </c>
      <c r="B4">
        <v>126.46</v>
      </c>
      <c r="C4">
        <v>115568.71</v>
      </c>
      <c r="D4">
        <v>23932.639999999999</v>
      </c>
      <c r="E4">
        <v>3036.39</v>
      </c>
      <c r="F4">
        <v>580216.25</v>
      </c>
    </row>
    <row r="5" spans="1:6" x14ac:dyDescent="0.25">
      <c r="A5" s="1">
        <v>3</v>
      </c>
      <c r="B5">
        <v>123.89</v>
      </c>
      <c r="C5">
        <v>117692.17</v>
      </c>
      <c r="D5">
        <v>24419.63</v>
      </c>
      <c r="E5">
        <v>3036.64</v>
      </c>
      <c r="F5">
        <v>572819.84</v>
      </c>
    </row>
    <row r="6" spans="1:6" x14ac:dyDescent="0.25">
      <c r="A6" s="1">
        <v>4</v>
      </c>
      <c r="B6">
        <v>110.28</v>
      </c>
      <c r="C6">
        <v>116609.59</v>
      </c>
      <c r="D6">
        <v>24423.73</v>
      </c>
      <c r="E6">
        <v>3026.56</v>
      </c>
      <c r="F6">
        <v>559144.62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1A2-FEA3-4F10-97E1-E3FA79C2F7E9}">
  <dimension ref="A1:F6"/>
  <sheetViews>
    <sheetView workbookViewId="0">
      <selection activeCell="F2" sqref="F2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114.28</v>
      </c>
      <c r="C2">
        <v>110673.97</v>
      </c>
      <c r="D2">
        <v>22793.61</v>
      </c>
      <c r="E2">
        <v>3052.49</v>
      </c>
      <c r="F2">
        <v>561195.71</v>
      </c>
    </row>
    <row r="3" spans="1:6" x14ac:dyDescent="0.25">
      <c r="A3" s="1">
        <v>1</v>
      </c>
      <c r="B3">
        <v>103.29</v>
      </c>
      <c r="C3">
        <v>116564.55</v>
      </c>
      <c r="D3">
        <v>23312.39</v>
      </c>
      <c r="E3">
        <v>3048.89</v>
      </c>
      <c r="F3">
        <v>547227.31999999995</v>
      </c>
    </row>
    <row r="4" spans="1:6" x14ac:dyDescent="0.25">
      <c r="A4" s="1">
        <v>2</v>
      </c>
      <c r="B4">
        <v>103.14</v>
      </c>
      <c r="C4">
        <v>111319.6</v>
      </c>
      <c r="D4">
        <v>21846.71</v>
      </c>
      <c r="E4">
        <v>3051.28</v>
      </c>
      <c r="F4">
        <v>547198.62</v>
      </c>
    </row>
    <row r="5" spans="1:6" x14ac:dyDescent="0.25">
      <c r="A5" s="1">
        <v>3</v>
      </c>
      <c r="B5">
        <v>116.76</v>
      </c>
      <c r="C5">
        <v>112663.03</v>
      </c>
      <c r="D5">
        <v>24130.61</v>
      </c>
      <c r="E5">
        <v>3006.36</v>
      </c>
      <c r="F5">
        <v>556868.59</v>
      </c>
    </row>
    <row r="6" spans="1:6" x14ac:dyDescent="0.25">
      <c r="A6" s="1">
        <v>4</v>
      </c>
      <c r="B6">
        <v>102.78</v>
      </c>
      <c r="C6">
        <v>115508.45</v>
      </c>
      <c r="D6">
        <v>23684.23</v>
      </c>
      <c r="E6">
        <v>2778.21</v>
      </c>
      <c r="F6">
        <v>568508.07999999996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FF70-6445-43B5-97D5-23F1E9338036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75.400000000000006</v>
      </c>
      <c r="C2">
        <v>136965.99</v>
      </c>
      <c r="D2">
        <v>25370.86</v>
      </c>
      <c r="E2">
        <v>3252.88</v>
      </c>
      <c r="F2">
        <v>579697.67000000004</v>
      </c>
    </row>
    <row r="3" spans="1:6" x14ac:dyDescent="0.25">
      <c r="A3" s="1">
        <v>1</v>
      </c>
      <c r="B3">
        <v>75.91</v>
      </c>
      <c r="C3">
        <v>133478.93</v>
      </c>
      <c r="D3">
        <v>26201.95</v>
      </c>
      <c r="E3">
        <v>3198.1</v>
      </c>
      <c r="F3">
        <v>580451.75</v>
      </c>
    </row>
    <row r="4" spans="1:6" x14ac:dyDescent="0.25">
      <c r="A4" s="1">
        <v>2</v>
      </c>
      <c r="B4">
        <v>76.11</v>
      </c>
      <c r="C4">
        <v>134977.42000000001</v>
      </c>
      <c r="D4">
        <v>25644.3</v>
      </c>
      <c r="E4">
        <v>3296.99</v>
      </c>
      <c r="F4">
        <v>571087.4</v>
      </c>
    </row>
    <row r="5" spans="1:6" x14ac:dyDescent="0.25">
      <c r="A5" s="1">
        <v>3</v>
      </c>
      <c r="B5">
        <v>75.31</v>
      </c>
      <c r="C5">
        <v>138788.22</v>
      </c>
      <c r="D5">
        <v>25121.98</v>
      </c>
      <c r="E5">
        <v>3233.83</v>
      </c>
      <c r="F5">
        <v>582218.9</v>
      </c>
    </row>
    <row r="6" spans="1:6" x14ac:dyDescent="0.25">
      <c r="A6" s="1">
        <v>4</v>
      </c>
      <c r="B6">
        <v>75.31</v>
      </c>
      <c r="C6">
        <v>134960.75</v>
      </c>
      <c r="D6">
        <v>26821.22</v>
      </c>
      <c r="E6">
        <v>3276.97</v>
      </c>
      <c r="F6">
        <v>578010.81999999995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8CD6-DAE8-490F-9879-55955E0915BE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94.44</v>
      </c>
      <c r="C2">
        <v>104124.11</v>
      </c>
      <c r="D2">
        <v>21348.99</v>
      </c>
      <c r="E2">
        <v>3019.37</v>
      </c>
      <c r="F2">
        <v>551931.81000000006</v>
      </c>
    </row>
    <row r="3" spans="1:6" x14ac:dyDescent="0.25">
      <c r="A3" s="1">
        <v>1</v>
      </c>
      <c r="B3">
        <v>80.03</v>
      </c>
      <c r="C3">
        <v>101364.23</v>
      </c>
      <c r="D3">
        <v>20826.82</v>
      </c>
      <c r="E3">
        <v>2800.55</v>
      </c>
      <c r="F3">
        <v>551953.02</v>
      </c>
    </row>
    <row r="4" spans="1:6" x14ac:dyDescent="0.25">
      <c r="A4" s="1">
        <v>2</v>
      </c>
      <c r="B4">
        <v>76.59</v>
      </c>
      <c r="C4">
        <v>86978.9</v>
      </c>
      <c r="D4">
        <v>21851.29</v>
      </c>
      <c r="E4">
        <v>2831.86</v>
      </c>
      <c r="F4">
        <v>568033.38</v>
      </c>
    </row>
    <row r="5" spans="1:6" x14ac:dyDescent="0.25">
      <c r="A5" s="1">
        <v>3</v>
      </c>
      <c r="B5">
        <v>78.290000000000006</v>
      </c>
      <c r="C5">
        <v>94062.720000000001</v>
      </c>
      <c r="D5">
        <v>22703.07</v>
      </c>
      <c r="E5">
        <v>2910.67</v>
      </c>
      <c r="F5">
        <v>573695.55000000005</v>
      </c>
    </row>
    <row r="6" spans="1:6" x14ac:dyDescent="0.25">
      <c r="A6" s="1">
        <v>4</v>
      </c>
      <c r="B6">
        <v>76.430000000000007</v>
      </c>
      <c r="C6">
        <v>93596.17</v>
      </c>
      <c r="D6">
        <v>21716.959999999999</v>
      </c>
      <c r="E6">
        <v>2982.68</v>
      </c>
      <c r="F6">
        <v>579494.79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8F54-C0E7-42B5-90CD-DB6442428A4D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82.26</v>
      </c>
      <c r="C2">
        <v>133931.9</v>
      </c>
      <c r="D2">
        <v>26648.21</v>
      </c>
      <c r="E2">
        <v>3117.23</v>
      </c>
      <c r="F2">
        <v>573142.78</v>
      </c>
    </row>
    <row r="3" spans="1:6" x14ac:dyDescent="0.25">
      <c r="A3" s="1">
        <v>1</v>
      </c>
      <c r="B3">
        <v>78.83</v>
      </c>
      <c r="C3">
        <v>135036.18</v>
      </c>
      <c r="D3">
        <v>24767.38</v>
      </c>
      <c r="E3">
        <v>3382.25</v>
      </c>
      <c r="F3">
        <v>583268.55000000005</v>
      </c>
    </row>
    <row r="4" spans="1:6" x14ac:dyDescent="0.25">
      <c r="A4" s="1">
        <v>2</v>
      </c>
      <c r="B4">
        <v>78.849999999999994</v>
      </c>
      <c r="C4">
        <v>131925.74</v>
      </c>
      <c r="D4">
        <v>24763.27</v>
      </c>
      <c r="E4">
        <v>3241.94</v>
      </c>
      <c r="F4">
        <v>567160.28</v>
      </c>
    </row>
    <row r="5" spans="1:6" x14ac:dyDescent="0.25">
      <c r="A5" s="1">
        <v>3</v>
      </c>
      <c r="B5">
        <v>75.91</v>
      </c>
      <c r="C5">
        <v>132345.64000000001</v>
      </c>
      <c r="D5">
        <v>27346.15</v>
      </c>
      <c r="E5">
        <v>3340.1</v>
      </c>
      <c r="F5">
        <v>546756.57999999996</v>
      </c>
    </row>
    <row r="6" spans="1:6" x14ac:dyDescent="0.25">
      <c r="A6" s="1">
        <v>4</v>
      </c>
      <c r="B6">
        <v>76.13</v>
      </c>
      <c r="C6">
        <v>131105.35999999999</v>
      </c>
      <c r="D6">
        <v>26983.17</v>
      </c>
      <c r="E6">
        <v>3311.53</v>
      </c>
      <c r="F6">
        <v>565607.59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3475-85B5-435E-8BA9-74C9215540B7}">
  <dimension ref="A1:F6"/>
  <sheetViews>
    <sheetView workbookViewId="0">
      <selection activeCell="B2" sqref="B2:B6"/>
    </sheetView>
  </sheetViews>
  <sheetFormatPr defaultRowHeight="15" x14ac:dyDescent="0.25"/>
  <sheetData>
    <row r="1" spans="1:6" x14ac:dyDescent="0.25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1">
        <v>0</v>
      </c>
      <c r="B2">
        <v>76.02</v>
      </c>
      <c r="C2">
        <v>50228.61</v>
      </c>
      <c r="D2">
        <v>11082.89</v>
      </c>
      <c r="E2">
        <v>1042.5999999999999</v>
      </c>
      <c r="F2">
        <v>266146.2</v>
      </c>
    </row>
    <row r="3" spans="1:6" x14ac:dyDescent="0.25">
      <c r="A3" s="1">
        <v>1</v>
      </c>
      <c r="B3">
        <v>77.11</v>
      </c>
      <c r="C3">
        <v>45214.07</v>
      </c>
      <c r="D3">
        <v>10268.4</v>
      </c>
      <c r="E3">
        <v>1115.8399999999999</v>
      </c>
      <c r="F3">
        <v>239415.96</v>
      </c>
    </row>
    <row r="4" spans="1:6" x14ac:dyDescent="0.25">
      <c r="A4" s="1">
        <v>2</v>
      </c>
      <c r="B4">
        <v>76.63</v>
      </c>
      <c r="C4">
        <v>52423.98</v>
      </c>
      <c r="D4">
        <v>10369.280000000001</v>
      </c>
      <c r="E4">
        <v>1114.31</v>
      </c>
      <c r="F4">
        <v>240577.24</v>
      </c>
    </row>
    <row r="5" spans="1:6" x14ac:dyDescent="0.25">
      <c r="A5" s="1">
        <v>3</v>
      </c>
      <c r="B5">
        <v>76.02</v>
      </c>
      <c r="C5">
        <v>48241.53</v>
      </c>
      <c r="D5">
        <v>10625.54</v>
      </c>
      <c r="E5">
        <v>1212.78</v>
      </c>
      <c r="F5">
        <v>249036.53</v>
      </c>
    </row>
    <row r="6" spans="1:6" x14ac:dyDescent="0.25">
      <c r="A6" s="1">
        <v>4</v>
      </c>
      <c r="B6">
        <v>78.180000000000007</v>
      </c>
      <c r="C6">
        <v>49861.49</v>
      </c>
      <c r="D6">
        <v>9820.69</v>
      </c>
      <c r="E6">
        <v>1094.56</v>
      </c>
      <c r="F6">
        <v>248945.64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MM_FE</vt:lpstr>
      <vt:lpstr>GMM_FE</vt:lpstr>
      <vt:lpstr>EHBSA_FE</vt:lpstr>
      <vt:lpstr>UMDA_FE</vt:lpstr>
      <vt:lpstr>EHBSAWT_FE</vt:lpstr>
      <vt:lpstr>OneOneEA_FE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Fjorder - QVARTZ ANALYTICS</dc:creator>
  <cp:lastModifiedBy>Gustav Fjorder - QVARTZ</cp:lastModifiedBy>
  <dcterms:created xsi:type="dcterms:W3CDTF">2015-06-05T18:19:34Z</dcterms:created>
  <dcterms:modified xsi:type="dcterms:W3CDTF">2020-05-26T08:43:37Z</dcterms:modified>
</cp:coreProperties>
</file>