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stavfjorder\OneDrive - QVARTZ\Documents\02_DTU\08 Estimation of distribution\EDAs_for_TSP\Testing\TSP\Popsize_sqrtN\"/>
    </mc:Choice>
  </mc:AlternateContent>
  <xr:revisionPtr revIDLastSave="0" documentId="13_ncr:1_{4FB78274-5861-42FA-8F1B-74103157706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RESULT" sheetId="1" r:id="rId1"/>
    <sheet name="MM_FE" sheetId="2" r:id="rId2"/>
    <sheet name="GMM_FE" sheetId="4" r:id="rId3"/>
    <sheet name="EHBSA_FE" sheetId="6" r:id="rId4"/>
    <sheet name="UMDA_FE" sheetId="9" r:id="rId5"/>
    <sheet name="EHBSAWT_FE" sheetId="10" r:id="rId6"/>
    <sheet name="OneOneEA_FE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1" l="1" a="1"/>
  <c r="H10" i="1" s="1"/>
  <c r="I10" i="1" a="1"/>
  <c r="I10" i="1" s="1"/>
  <c r="J10" i="1" a="1"/>
  <c r="J10" i="1" s="1"/>
  <c r="K10" i="1" a="1"/>
  <c r="K10" i="1" s="1"/>
  <c r="G10" i="1" a="1"/>
  <c r="G10" i="1" s="1"/>
  <c r="H11" i="1" l="1"/>
  <c r="J19" i="1"/>
  <c r="I18" i="1"/>
  <c r="G15" i="1"/>
  <c r="J15" i="1"/>
  <c r="J22" i="1"/>
  <c r="K13" i="1"/>
  <c r="K21" i="1"/>
  <c r="H16" i="1"/>
  <c r="K16" i="1"/>
  <c r="J11" i="1"/>
  <c r="G17" i="1"/>
  <c r="K19" i="1"/>
  <c r="G22" i="1"/>
  <c r="K20" i="1"/>
  <c r="G21" i="1"/>
  <c r="I13" i="1"/>
  <c r="G18" i="1"/>
  <c r="H20" i="1"/>
  <c r="I11" i="1"/>
  <c r="J20" i="1"/>
  <c r="G14" i="1"/>
  <c r="I16" i="1"/>
  <c r="G12" i="1"/>
  <c r="I17" i="1"/>
  <c r="J12" i="1"/>
  <c r="K14" i="1"/>
  <c r="H17" i="1"/>
  <c r="H22" i="1"/>
  <c r="J16" i="1"/>
  <c r="J21" i="1"/>
  <c r="G19" i="1"/>
  <c r="K18" i="1"/>
  <c r="J17" i="1"/>
  <c r="H15" i="1"/>
  <c r="K15" i="1"/>
  <c r="I22" i="1"/>
  <c r="G20" i="1"/>
  <c r="K11" i="1"/>
  <c r="H19" i="1"/>
  <c r="K22" i="1"/>
  <c r="J18" i="1"/>
  <c r="G13" i="1"/>
  <c r="I12" i="1"/>
  <c r="H14" i="1"/>
  <c r="I21" i="1"/>
  <c r="G11" i="1"/>
  <c r="J14" i="1"/>
  <c r="I15" i="1"/>
  <c r="K17" i="1"/>
  <c r="H13" i="1"/>
  <c r="J13" i="1"/>
  <c r="H18" i="1"/>
  <c r="K12" i="1"/>
  <c r="I14" i="1"/>
  <c r="I20" i="1"/>
  <c r="H12" i="1"/>
  <c r="I19" i="1"/>
  <c r="H21" i="1"/>
  <c r="G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<sst xmlns="http://schemas.openxmlformats.org/spreadsheetml/2006/main" count="76" uniqueCount="36">
  <si>
    <t>!B2:B6</t>
  </si>
  <si>
    <t>!C2:C6</t>
  </si>
  <si>
    <t>!D2:D6</t>
  </si>
  <si>
    <t>!E2:E6</t>
  </si>
  <si>
    <t>!F2:F6</t>
  </si>
  <si>
    <t>UMDA</t>
  </si>
  <si>
    <t>EHBSA</t>
  </si>
  <si>
    <t>MallowsModel</t>
  </si>
  <si>
    <t>GeneralizedMallowsModel</t>
  </si>
  <si>
    <t>UMDA_TU</t>
  </si>
  <si>
    <t>MM_FE</t>
  </si>
  <si>
    <t>OneOneEA_FE</t>
  </si>
  <si>
    <t>UMDA_FE</t>
  </si>
  <si>
    <t>EHBSA_FE</t>
  </si>
  <si>
    <t>EHBSAWT_FE</t>
  </si>
  <si>
    <t>GMM_FE</t>
  </si>
  <si>
    <t>Timelimit</t>
  </si>
  <si>
    <t>OneOneEA_TU</t>
  </si>
  <si>
    <t>EHBSA_TU</t>
  </si>
  <si>
    <t>EHBSAWT_TU</t>
  </si>
  <si>
    <t>MM_TU</t>
  </si>
  <si>
    <t>GMM_TU</t>
  </si>
  <si>
    <t>TIME USED NAMES</t>
  </si>
  <si>
    <t>FITNESS EVALS NAMES</t>
  </si>
  <si>
    <t>Algorithm</t>
  </si>
  <si>
    <t>(1+1)EA</t>
  </si>
  <si>
    <t>EHBSA/WT</t>
  </si>
  <si>
    <t>Problem Instance</t>
  </si>
  <si>
    <t>ulysses22.txt</t>
  </si>
  <si>
    <t>att48.txt</t>
  </si>
  <si>
    <t>berlin52.txt</t>
  </si>
  <si>
    <t>st70.txt</t>
  </si>
  <si>
    <t>bier127.txt</t>
  </si>
  <si>
    <t>Avg</t>
  </si>
  <si>
    <t>Std. Dev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</si>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</sst>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1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22"/>
  <sheetViews>
    <sheetView tabSelected="1" workbookViewId="0">
      <selection activeCell="H27" sqref="H27"/>
    </sheetView>
  </sheetViews>
  <sheetFormatPr defaultRowHeight="15" x14ac:dyDescent="0.25"/>
  <cols>
    <col min="3" max="3" width="17.42578125" bestFit="1" customWidth="1"/>
    <col min="4" max="4" width="21" bestFit="1" customWidth="1"/>
    <col min="5" max="5" width="25.28515625" bestFit="1" customWidth="1"/>
    <col min="6" max="6" width="25.28515625" customWidth="1"/>
    <col min="7" max="7" width="20.7109375" customWidth="1"/>
    <col min="8" max="8" width="25.28515625" bestFit="1" customWidth="1"/>
    <col min="9" max="13" width="15.85546875" customWidth="1"/>
  </cols>
  <sheetData>
    <row r="2" spans="3:13" x14ac:dyDescent="0.25"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</row>
    <row r="5" spans="3:13" x14ac:dyDescent="0.25">
      <c r="D5" t="s">
        <v>16</v>
      </c>
      <c r="G5" t="s">
        <v>35</v>
      </c>
    </row>
    <row r="8" spans="3:13" x14ac:dyDescent="0.25">
      <c r="G8" t="s">
        <v>0</v>
      </c>
      <c r="H8" t="s">
        <v>1</v>
      </c>
      <c r="I8" t="s">
        <v>2</v>
      </c>
      <c r="J8" t="s">
        <v>3</v>
      </c>
      <c r="K8" t="s">
        <v>4</v>
      </c>
    </row>
    <row r="9" spans="3:13" x14ac:dyDescent="0.25">
      <c r="E9" s="8" t="s">
        <v>24</v>
      </c>
      <c r="F9" s="8"/>
      <c r="G9" s="7" t="s">
        <v>27</v>
      </c>
      <c r="H9" s="7"/>
      <c r="I9" s="7"/>
      <c r="J9" s="7"/>
      <c r="K9" s="7"/>
    </row>
    <row r="10" spans="3:13" x14ac:dyDescent="0.25">
      <c r="C10" t="s">
        <v>22</v>
      </c>
      <c r="D10" t="s">
        <v>23</v>
      </c>
      <c r="E10" s="8"/>
      <c r="F10" s="8"/>
      <c r="G10" s="1" t="str" cm="1">
        <f t="array" ref="G10">_xll.SUBSTRING(G2,1,LEN(G2)-4)</f>
        <v>ulysses22</v>
      </c>
      <c r="H10" s="1" t="str" cm="1">
        <f t="array" ref="H10">_xll.SUBSTRING(H2,1,LEN(H2)-4)</f>
        <v>att48</v>
      </c>
      <c r="I10" s="1" t="str" cm="1">
        <f t="array" ref="I10">_xll.SUBSTRING(I2,1,LEN(I2)-4)</f>
        <v>berlin52</v>
      </c>
      <c r="J10" s="1" t="str" cm="1">
        <f t="array" ref="J10">_xll.SUBSTRING(J2,1,LEN(J2)-4)</f>
        <v>st70</v>
      </c>
      <c r="K10" s="1" t="str" cm="1">
        <f t="array" ref="K10">_xll.SUBSTRING(K2,1,LEN(K2)-4)</f>
        <v>bier127</v>
      </c>
    </row>
    <row r="11" spans="3:13" x14ac:dyDescent="0.25">
      <c r="C11" s="2" t="s">
        <v>17</v>
      </c>
      <c r="D11" s="2" t="s">
        <v>11</v>
      </c>
      <c r="E11" s="9" t="s">
        <v>25</v>
      </c>
      <c r="F11" s="4" t="s">
        <v>33</v>
      </c>
      <c r="G11" s="3">
        <f ca="1">AVERAGE(INDIRECT($D11&amp;G$8))</f>
        <v>83.296000000000006</v>
      </c>
      <c r="H11" s="10">
        <f t="shared" ref="H11:K11" ca="1" si="0">AVERAGE(INDIRECT($D11&amp;H$8))</f>
        <v>45444.902000000002</v>
      </c>
      <c r="I11" s="10">
        <f t="shared" ca="1" si="0"/>
        <v>10288.249999999998</v>
      </c>
      <c r="J11" s="10">
        <f t="shared" ca="1" si="0"/>
        <v>1161.5580000000002</v>
      </c>
      <c r="K11" s="10">
        <f t="shared" ca="1" si="0"/>
        <v>250684.82399999996</v>
      </c>
      <c r="M11" s="5"/>
    </row>
    <row r="12" spans="3:13" x14ac:dyDescent="0.25">
      <c r="C12" s="2"/>
      <c r="D12" s="2"/>
      <c r="E12" s="9"/>
      <c r="F12" s="4" t="s">
        <v>34</v>
      </c>
      <c r="G12" s="3">
        <f ca="1">_xlfn.STDEV.P(INDIRECT($D11&amp;G$8))</f>
        <v>6.5403749128012549</v>
      </c>
      <c r="H12" s="10">
        <f t="shared" ref="H12:K12" ca="1" si="1">_xlfn.STDEV.P(INDIRECT($D11&amp;H$8))</f>
        <v>2292.8698692895778</v>
      </c>
      <c r="I12" s="10">
        <f t="shared" ca="1" si="1"/>
        <v>440.36737213376756</v>
      </c>
      <c r="J12" s="10">
        <f t="shared" ca="1" si="1"/>
        <v>82.87850732246568</v>
      </c>
      <c r="K12" s="10">
        <f t="shared" ca="1" si="1"/>
        <v>3046.2844538854183</v>
      </c>
    </row>
    <row r="13" spans="3:13" x14ac:dyDescent="0.25">
      <c r="C13" t="s">
        <v>9</v>
      </c>
      <c r="D13" t="s">
        <v>12</v>
      </c>
      <c r="E13" s="6" t="s">
        <v>5</v>
      </c>
      <c r="F13" s="4" t="s">
        <v>33</v>
      </c>
      <c r="G13" s="3">
        <f ca="1">AVERAGE(INDIRECT($D13&amp;G$8))</f>
        <v>83.292000000000002</v>
      </c>
      <c r="H13" s="10">
        <f t="shared" ref="H13:K13" ca="1" si="2">AVERAGE(INDIRECT($D13&amp;H$8))</f>
        <v>98674.19200000001</v>
      </c>
      <c r="I13" s="10">
        <f t="shared" ca="1" si="2"/>
        <v>21107.666000000001</v>
      </c>
      <c r="J13" s="10">
        <f t="shared" ca="1" si="2"/>
        <v>2966.6219999999998</v>
      </c>
      <c r="K13" s="10">
        <f t="shared" ca="1" si="2"/>
        <v>558658.13800000004</v>
      </c>
    </row>
    <row r="14" spans="3:13" x14ac:dyDescent="0.25">
      <c r="E14" s="6"/>
      <c r="F14" s="4" t="s">
        <v>34</v>
      </c>
      <c r="G14" s="3">
        <f ca="1">_xlfn.STDEV.P(INDIRECT($D13&amp;G$8))</f>
        <v>1.2623850442713611</v>
      </c>
      <c r="H14" s="10">
        <f t="shared" ref="H14:K14" ca="1" si="3">_xlfn.STDEV.P(INDIRECT($D13&amp;H$8))</f>
        <v>5253.9925935136225</v>
      </c>
      <c r="I14" s="10">
        <f t="shared" ca="1" si="3"/>
        <v>983.18098721649346</v>
      </c>
      <c r="J14" s="10">
        <f t="shared" ca="1" si="3"/>
        <v>54.831001960569779</v>
      </c>
      <c r="K14" s="10">
        <f t="shared" ca="1" si="3"/>
        <v>9197.0415289361154</v>
      </c>
    </row>
    <row r="15" spans="3:13" x14ac:dyDescent="0.25">
      <c r="C15" t="s">
        <v>18</v>
      </c>
      <c r="D15" t="s">
        <v>13</v>
      </c>
      <c r="E15" s="6" t="s">
        <v>6</v>
      </c>
      <c r="F15" s="4" t="s">
        <v>33</v>
      </c>
      <c r="G15" s="3">
        <f t="shared" ref="G15:K15" ca="1" si="4">AVERAGE(INDIRECT($D15&amp;G$8))</f>
        <v>75.588000000000008</v>
      </c>
      <c r="H15" s="10">
        <f t="shared" ca="1" si="4"/>
        <v>58544.746000000006</v>
      </c>
      <c r="I15" s="10">
        <f t="shared" ca="1" si="4"/>
        <v>15090.162</v>
      </c>
      <c r="J15" s="10">
        <f t="shared" ca="1" si="4"/>
        <v>2715.4319999999998</v>
      </c>
      <c r="K15" s="10">
        <f t="shared" ca="1" si="4"/>
        <v>603587.40999999992</v>
      </c>
    </row>
    <row r="16" spans="3:13" x14ac:dyDescent="0.25">
      <c r="E16" s="6"/>
      <c r="F16" s="4" t="s">
        <v>34</v>
      </c>
      <c r="G16" s="3">
        <f t="shared" ref="G16" ca="1" si="5">_xlfn.STDEV.P(INDIRECT($D15&amp;G$8))</f>
        <v>0.34573978654473314</v>
      </c>
      <c r="H16" s="10">
        <f t="shared" ref="H16" ca="1" si="6">_xlfn.STDEV.P(INDIRECT($D15&amp;H$8))</f>
        <v>984.48371979631986</v>
      </c>
      <c r="I16" s="10">
        <f t="shared" ref="I16" ca="1" si="7">_xlfn.STDEV.P(INDIRECT($D15&amp;I$8))</f>
        <v>683.27843634641408</v>
      </c>
      <c r="J16" s="10">
        <f t="shared" ref="J16" ca="1" si="8">_xlfn.STDEV.P(INDIRECT($D15&amp;J$8))</f>
        <v>170.14558700125022</v>
      </c>
      <c r="K16" s="10">
        <f t="shared" ref="K16" ca="1" si="9">_xlfn.STDEV.P(INDIRECT($D15&amp;K$8))</f>
        <v>8734.9675452974607</v>
      </c>
    </row>
    <row r="17" spans="3:11" x14ac:dyDescent="0.25">
      <c r="C17" t="s">
        <v>19</v>
      </c>
      <c r="D17" t="s">
        <v>14</v>
      </c>
      <c r="E17" s="6" t="s">
        <v>26</v>
      </c>
      <c r="F17" s="4" t="s">
        <v>33</v>
      </c>
      <c r="G17" s="3">
        <f t="shared" ref="G17:K17" ca="1" si="10">AVERAGE(INDIRECT($D17&amp;G$8))</f>
        <v>75.566000000000003</v>
      </c>
      <c r="H17" s="10">
        <f t="shared" ca="1" si="10"/>
        <v>71010.727999999988</v>
      </c>
      <c r="I17" s="10">
        <f t="shared" ca="1" si="10"/>
        <v>20049.041999999998</v>
      </c>
      <c r="J17" s="10">
        <f t="shared" ca="1" si="10"/>
        <v>3085.2340000000004</v>
      </c>
      <c r="K17" s="10">
        <f t="shared" ca="1" si="10"/>
        <v>590967.91</v>
      </c>
    </row>
    <row r="18" spans="3:11" x14ac:dyDescent="0.25">
      <c r="E18" s="6"/>
      <c r="F18" s="4" t="s">
        <v>34</v>
      </c>
      <c r="G18" s="3">
        <f t="shared" ref="G18" ca="1" si="11">_xlfn.STDEV.P(INDIRECT($D17&amp;G$8))</f>
        <v>0.24605690398767419</v>
      </c>
      <c r="H18" s="10">
        <f t="shared" ref="H18" ca="1" si="12">_xlfn.STDEV.P(INDIRECT($D17&amp;H$8))</f>
        <v>3508.0116256044512</v>
      </c>
      <c r="I18" s="10">
        <f t="shared" ref="I18" ca="1" si="13">_xlfn.STDEV.P(INDIRECT($D17&amp;I$8))</f>
        <v>648.49133321579598</v>
      </c>
      <c r="J18" s="10">
        <f t="shared" ref="J18" ca="1" si="14">_xlfn.STDEV.P(INDIRECT($D17&amp;J$8))</f>
        <v>34.394190555964649</v>
      </c>
      <c r="K18" s="10">
        <f t="shared" ref="K18" ca="1" si="15">_xlfn.STDEV.P(INDIRECT($D17&amp;K$8))</f>
        <v>6196.7198144663398</v>
      </c>
    </row>
    <row r="19" spans="3:11" x14ac:dyDescent="0.25">
      <c r="C19" t="s">
        <v>20</v>
      </c>
      <c r="D19" t="s">
        <v>10</v>
      </c>
      <c r="E19" s="6" t="s">
        <v>7</v>
      </c>
      <c r="F19" s="4" t="s">
        <v>33</v>
      </c>
      <c r="G19" s="3">
        <f t="shared" ref="G19:K19" ca="1" si="16">AVERAGE(INDIRECT($D19&amp;G$8))</f>
        <v>133.73600000000002</v>
      </c>
      <c r="H19" s="10">
        <f t="shared" ca="1" si="16"/>
        <v>112123.83399999999</v>
      </c>
      <c r="I19" s="10">
        <f t="shared" ca="1" si="16"/>
        <v>21334.092000000001</v>
      </c>
      <c r="J19" s="10">
        <f t="shared" ca="1" si="16"/>
        <v>2782.4739999999997</v>
      </c>
      <c r="K19" s="10">
        <f t="shared" ca="1" si="16"/>
        <v>571136.49599999993</v>
      </c>
    </row>
    <row r="20" spans="3:11" x14ac:dyDescent="0.25">
      <c r="E20" s="6"/>
      <c r="F20" s="4" t="s">
        <v>34</v>
      </c>
      <c r="G20" s="3">
        <f t="shared" ref="G20" ca="1" si="17">_xlfn.STDEV.P(INDIRECT($D19&amp;G$8))</f>
        <v>10.778292258052758</v>
      </c>
      <c r="H20" s="10">
        <f t="shared" ref="H20" ca="1" si="18">_xlfn.STDEV.P(INDIRECT($D19&amp;H$8))</f>
        <v>4574.552992512381</v>
      </c>
      <c r="I20" s="10">
        <f t="shared" ref="I20" ca="1" si="19">_xlfn.STDEV.P(INDIRECT($D19&amp;I$8))</f>
        <v>1040.2592493681561</v>
      </c>
      <c r="J20" s="10">
        <f t="shared" ref="J20" ca="1" si="20">_xlfn.STDEV.P(INDIRECT($D19&amp;J$8))</f>
        <v>90.302258354927091</v>
      </c>
      <c r="K20" s="10">
        <f t="shared" ref="K20" ca="1" si="21">_xlfn.STDEV.P(INDIRECT($D19&amp;K$8))</f>
        <v>6939.8498712021556</v>
      </c>
    </row>
    <row r="21" spans="3:11" x14ac:dyDescent="0.25">
      <c r="C21" t="s">
        <v>21</v>
      </c>
      <c r="D21" t="s">
        <v>15</v>
      </c>
      <c r="E21" s="6" t="s">
        <v>8</v>
      </c>
      <c r="F21" s="4" t="s">
        <v>33</v>
      </c>
      <c r="G21" s="3">
        <f t="shared" ref="G21:K21" ca="1" si="22">AVERAGE(INDIRECT($D21&amp;G$8))</f>
        <v>131.142</v>
      </c>
      <c r="H21" s="10">
        <f t="shared" ca="1" si="22"/>
        <v>117664.702</v>
      </c>
      <c r="I21" s="10">
        <f t="shared" ca="1" si="22"/>
        <v>21302.920000000002</v>
      </c>
      <c r="J21" s="10">
        <f t="shared" ca="1" si="22"/>
        <v>2716.2059999999997</v>
      </c>
      <c r="K21" s="10">
        <f t="shared" ca="1" si="22"/>
        <v>560210.31400000001</v>
      </c>
    </row>
    <row r="22" spans="3:11" x14ac:dyDescent="0.25">
      <c r="E22" s="6"/>
      <c r="F22" s="4" t="s">
        <v>34</v>
      </c>
      <c r="G22" s="3">
        <f t="shared" ref="G22" ca="1" si="23">_xlfn.STDEV.P(INDIRECT($D21&amp;G$8))</f>
        <v>13.11421732319546</v>
      </c>
      <c r="H22" s="10">
        <f t="shared" ref="H22" ca="1" si="24">_xlfn.STDEV.P(INDIRECT($D21&amp;H$8))</f>
        <v>5025.3141327618505</v>
      </c>
      <c r="I22" s="10">
        <f t="shared" ref="I22" ca="1" si="25">_xlfn.STDEV.P(INDIRECT($D21&amp;I$8))</f>
        <v>347.37571584668922</v>
      </c>
      <c r="J22" s="10">
        <f t="shared" ref="J22" ca="1" si="26">_xlfn.STDEV.P(INDIRECT($D21&amp;J$8))</f>
        <v>177.43955450800703</v>
      </c>
      <c r="K22" s="10">
        <f t="shared" ref="K22" ca="1" si="27">_xlfn.STDEV.P(INDIRECT($D21&amp;K$8))</f>
        <v>9198.2991252787706</v>
      </c>
    </row>
  </sheetData>
  <mergeCells count="9">
    <mergeCell ref="E17:E18"/>
    <mergeCell ref="E19:E20"/>
    <mergeCell ref="E21:E22"/>
    <mergeCell ref="G9:K9"/>
    <mergeCell ref="E9:E10"/>
    <mergeCell ref="E11:E12"/>
    <mergeCell ref="E13:E14"/>
    <mergeCell ref="E15:E16"/>
    <mergeCell ref="F9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03AE-C3DE-4713-9173-175B654A18DB}">
  <dimension ref="A1:F6"/>
  <sheetViews>
    <sheetView workbookViewId="0">
      <selection activeCell="B1" sqref="B1:F1"/>
    </sheetView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0</v>
      </c>
      <c r="B2">
        <v>126.35</v>
      </c>
      <c r="C2">
        <v>116849.01</v>
      </c>
      <c r="D2">
        <v>21150.26</v>
      </c>
      <c r="E2">
        <v>2630.85</v>
      </c>
      <c r="F2">
        <v>576433.66</v>
      </c>
    </row>
    <row r="3" spans="1:6" x14ac:dyDescent="0.25">
      <c r="A3" s="1">
        <v>1</v>
      </c>
      <c r="B3">
        <v>143.49</v>
      </c>
      <c r="C3">
        <v>114918.84</v>
      </c>
      <c r="D3">
        <v>22805.59</v>
      </c>
      <c r="E3">
        <v>2911.16</v>
      </c>
      <c r="F3">
        <v>561879.19999999995</v>
      </c>
    </row>
    <row r="4" spans="1:6" x14ac:dyDescent="0.25">
      <c r="A4" s="1">
        <v>2</v>
      </c>
      <c r="B4">
        <v>135.07</v>
      </c>
      <c r="C4">
        <v>115613.77</v>
      </c>
      <c r="D4">
        <v>21646.06</v>
      </c>
      <c r="E4">
        <v>2781.14</v>
      </c>
      <c r="F4">
        <v>580702.31000000006</v>
      </c>
    </row>
    <row r="5" spans="1:6" x14ac:dyDescent="0.25">
      <c r="A5" s="1">
        <v>3</v>
      </c>
      <c r="B5">
        <v>146.41999999999999</v>
      </c>
      <c r="C5">
        <v>107541.36</v>
      </c>
      <c r="D5">
        <v>21492.1</v>
      </c>
      <c r="E5">
        <v>2773.09</v>
      </c>
      <c r="F5">
        <v>565184.56999999995</v>
      </c>
    </row>
    <row r="6" spans="1:6" x14ac:dyDescent="0.25">
      <c r="A6" s="1">
        <v>4</v>
      </c>
      <c r="B6">
        <v>117.35</v>
      </c>
      <c r="C6">
        <v>105696.19</v>
      </c>
      <c r="D6">
        <v>19576.45</v>
      </c>
      <c r="E6">
        <v>2816.13</v>
      </c>
      <c r="F6">
        <v>571482.74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A1A2-FEA3-4F10-97E1-E3FA79C2F7E9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0</v>
      </c>
      <c r="B2">
        <v>130.34</v>
      </c>
      <c r="C2">
        <v>116805.72</v>
      </c>
      <c r="D2">
        <v>21840.799999999999</v>
      </c>
      <c r="E2">
        <v>2478.67</v>
      </c>
      <c r="F2">
        <v>545649.63</v>
      </c>
    </row>
    <row r="3" spans="1:6" x14ac:dyDescent="0.25">
      <c r="A3" s="1">
        <v>1</v>
      </c>
      <c r="B3">
        <v>142</v>
      </c>
      <c r="C3">
        <v>121846.87</v>
      </c>
      <c r="D3">
        <v>20903.07</v>
      </c>
      <c r="E3">
        <v>2624.5</v>
      </c>
      <c r="F3">
        <v>560164.46</v>
      </c>
    </row>
    <row r="4" spans="1:6" x14ac:dyDescent="0.25">
      <c r="A4" s="1">
        <v>2</v>
      </c>
      <c r="B4">
        <v>145.66999999999999</v>
      </c>
      <c r="C4">
        <v>115986.58</v>
      </c>
      <c r="D4">
        <v>20952.900000000001</v>
      </c>
      <c r="E4">
        <v>2855.9</v>
      </c>
      <c r="F4">
        <v>565458.62</v>
      </c>
    </row>
    <row r="5" spans="1:6" x14ac:dyDescent="0.25">
      <c r="A5" s="1">
        <v>3</v>
      </c>
      <c r="B5">
        <v>129.53</v>
      </c>
      <c r="C5">
        <v>124048.81</v>
      </c>
      <c r="D5">
        <v>21341.200000000001</v>
      </c>
      <c r="E5">
        <v>2644.98</v>
      </c>
      <c r="F5">
        <v>573246.91</v>
      </c>
    </row>
    <row r="6" spans="1:6" x14ac:dyDescent="0.25">
      <c r="A6" s="1">
        <v>4</v>
      </c>
      <c r="B6">
        <v>108.17</v>
      </c>
      <c r="C6">
        <v>109635.53</v>
      </c>
      <c r="D6">
        <v>21476.63</v>
      </c>
      <c r="E6">
        <v>2976.98</v>
      </c>
      <c r="F6">
        <v>556531.94999999995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FF70-6445-43B5-97D5-23F1E9338036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0</v>
      </c>
      <c r="B2">
        <v>75.31</v>
      </c>
      <c r="C2">
        <v>57686.61</v>
      </c>
      <c r="D2">
        <v>15077.67</v>
      </c>
      <c r="E2">
        <v>2885.86</v>
      </c>
      <c r="F2">
        <v>613059.91</v>
      </c>
    </row>
    <row r="3" spans="1:6" x14ac:dyDescent="0.25">
      <c r="A3" s="1">
        <v>1</v>
      </c>
      <c r="B3">
        <v>75.31</v>
      </c>
      <c r="C3">
        <v>60020.44</v>
      </c>
      <c r="D3">
        <v>13894.71</v>
      </c>
      <c r="E3">
        <v>2923.88</v>
      </c>
      <c r="F3">
        <v>609507.49</v>
      </c>
    </row>
    <row r="4" spans="1:6" x14ac:dyDescent="0.25">
      <c r="A4" s="1">
        <v>2</v>
      </c>
      <c r="B4">
        <v>75.91</v>
      </c>
      <c r="C4">
        <v>59407.839999999997</v>
      </c>
      <c r="D4">
        <v>15010.01</v>
      </c>
      <c r="E4">
        <v>2696.59</v>
      </c>
      <c r="F4">
        <v>602663.72</v>
      </c>
    </row>
    <row r="5" spans="1:6" x14ac:dyDescent="0.25">
      <c r="A5" s="1">
        <v>3</v>
      </c>
      <c r="B5">
        <v>75.31</v>
      </c>
      <c r="C5">
        <v>58017.58</v>
      </c>
      <c r="D5">
        <v>15548.38</v>
      </c>
      <c r="E5">
        <v>2475.9</v>
      </c>
      <c r="F5">
        <v>605047.65</v>
      </c>
    </row>
    <row r="6" spans="1:6" x14ac:dyDescent="0.25">
      <c r="A6" s="1">
        <v>4</v>
      </c>
      <c r="B6">
        <v>76.099999999999994</v>
      </c>
      <c r="C6">
        <v>57591.26</v>
      </c>
      <c r="D6">
        <v>15920.04</v>
      </c>
      <c r="E6">
        <v>2594.9299999999998</v>
      </c>
      <c r="F6">
        <v>587658.28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8CD6-DAE8-490F-9879-55955E0915BE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0</v>
      </c>
      <c r="B2">
        <v>83.1</v>
      </c>
      <c r="C2">
        <v>93167.27</v>
      </c>
      <c r="D2">
        <v>22076.26</v>
      </c>
      <c r="E2">
        <v>2858.95</v>
      </c>
      <c r="F2">
        <v>576050.19999999995</v>
      </c>
    </row>
    <row r="3" spans="1:6" x14ac:dyDescent="0.25">
      <c r="A3" s="1">
        <v>1</v>
      </c>
      <c r="B3">
        <v>85.65</v>
      </c>
      <c r="C3">
        <v>95642.6</v>
      </c>
      <c r="D3">
        <v>20824.18</v>
      </c>
      <c r="E3">
        <v>2975.24</v>
      </c>
      <c r="F3">
        <v>558409.19999999995</v>
      </c>
    </row>
    <row r="4" spans="1:6" x14ac:dyDescent="0.25">
      <c r="A4" s="1">
        <v>2</v>
      </c>
      <c r="B4">
        <v>82.03</v>
      </c>
      <c r="C4">
        <v>94622.94</v>
      </c>
      <c r="D4">
        <v>19629.13</v>
      </c>
      <c r="E4">
        <v>2995.61</v>
      </c>
      <c r="F4">
        <v>556264.76</v>
      </c>
    </row>
    <row r="5" spans="1:6" x14ac:dyDescent="0.25">
      <c r="A5" s="1">
        <v>3</v>
      </c>
      <c r="B5">
        <v>82.41</v>
      </c>
      <c r="C5">
        <v>106161.07</v>
      </c>
      <c r="D5">
        <v>22314.89</v>
      </c>
      <c r="E5">
        <v>2995.75</v>
      </c>
      <c r="F5">
        <v>549569.16</v>
      </c>
    </row>
    <row r="6" spans="1:6" x14ac:dyDescent="0.25">
      <c r="A6" s="1">
        <v>4</v>
      </c>
      <c r="B6">
        <v>83.27</v>
      </c>
      <c r="C6">
        <v>103777.08</v>
      </c>
      <c r="D6">
        <v>20693.87</v>
      </c>
      <c r="E6">
        <v>3007.56</v>
      </c>
      <c r="F6">
        <v>552997.37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8F54-C0E7-42B5-90CD-DB6442428A4D}">
  <dimension ref="A1:F6"/>
  <sheetViews>
    <sheetView workbookViewId="0">
      <selection activeCell="G13" sqref="G13"/>
    </sheetView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0</v>
      </c>
      <c r="B2">
        <v>75.31</v>
      </c>
      <c r="C2">
        <v>75716.929999999993</v>
      </c>
      <c r="D2">
        <v>20032.87</v>
      </c>
      <c r="E2">
        <v>3033.62</v>
      </c>
      <c r="F2">
        <v>593430.63</v>
      </c>
    </row>
    <row r="3" spans="1:6" x14ac:dyDescent="0.25">
      <c r="A3" s="1">
        <v>1</v>
      </c>
      <c r="B3">
        <v>75.790000000000006</v>
      </c>
      <c r="C3">
        <v>73849.3</v>
      </c>
      <c r="D3">
        <v>18966.59</v>
      </c>
      <c r="E3">
        <v>3097.01</v>
      </c>
      <c r="F3">
        <v>589629.15</v>
      </c>
    </row>
    <row r="4" spans="1:6" x14ac:dyDescent="0.25">
      <c r="A4" s="1">
        <v>2</v>
      </c>
      <c r="B4">
        <v>75.91</v>
      </c>
      <c r="C4">
        <v>71034.31</v>
      </c>
      <c r="D4">
        <v>19866.97</v>
      </c>
      <c r="E4">
        <v>3077.5</v>
      </c>
      <c r="F4">
        <v>579638.42000000004</v>
      </c>
    </row>
    <row r="5" spans="1:6" x14ac:dyDescent="0.25">
      <c r="A5" s="1">
        <v>3</v>
      </c>
      <c r="B5">
        <v>75.510000000000005</v>
      </c>
      <c r="C5">
        <v>66068.03</v>
      </c>
      <c r="D5">
        <v>20886.240000000002</v>
      </c>
      <c r="E5">
        <v>3078.03</v>
      </c>
      <c r="F5">
        <v>594709.49</v>
      </c>
    </row>
    <row r="6" spans="1:6" x14ac:dyDescent="0.25">
      <c r="A6" s="1">
        <v>4</v>
      </c>
      <c r="B6">
        <v>75.31</v>
      </c>
      <c r="C6">
        <v>68385.070000000007</v>
      </c>
      <c r="D6">
        <v>20492.54</v>
      </c>
      <c r="E6">
        <v>3140.01</v>
      </c>
      <c r="F6">
        <v>597431.86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3475-85B5-435E-8BA9-74C9215540B7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0</v>
      </c>
      <c r="B2">
        <v>76.66</v>
      </c>
      <c r="C2">
        <v>44769.37</v>
      </c>
      <c r="D2">
        <v>10877.62</v>
      </c>
      <c r="E2">
        <v>1288.76</v>
      </c>
      <c r="F2">
        <v>245992.29</v>
      </c>
    </row>
    <row r="3" spans="1:6" x14ac:dyDescent="0.25">
      <c r="A3" s="1">
        <v>1</v>
      </c>
      <c r="B3">
        <v>79.14</v>
      </c>
      <c r="C3">
        <v>48941.760000000002</v>
      </c>
      <c r="D3">
        <v>10408.59</v>
      </c>
      <c r="E3">
        <v>1130.53</v>
      </c>
      <c r="F3">
        <v>250131.54</v>
      </c>
    </row>
    <row r="4" spans="1:6" x14ac:dyDescent="0.25">
      <c r="A4" s="1">
        <v>2</v>
      </c>
      <c r="B4">
        <v>89.39</v>
      </c>
      <c r="C4">
        <v>42380.31</v>
      </c>
      <c r="D4">
        <v>10591.88</v>
      </c>
      <c r="E4">
        <v>1223.3399999999999</v>
      </c>
      <c r="F4">
        <v>249283.61</v>
      </c>
    </row>
    <row r="5" spans="1:6" x14ac:dyDescent="0.25">
      <c r="A5" s="1">
        <v>3</v>
      </c>
      <c r="B5">
        <v>92.87</v>
      </c>
      <c r="C5">
        <v>47012.32</v>
      </c>
      <c r="D5">
        <v>9748.73</v>
      </c>
      <c r="E5">
        <v>1103.9000000000001</v>
      </c>
      <c r="F5">
        <v>253912.61</v>
      </c>
    </row>
    <row r="6" spans="1:6" x14ac:dyDescent="0.25">
      <c r="A6" s="1">
        <v>4</v>
      </c>
      <c r="B6">
        <v>78.42</v>
      </c>
      <c r="C6">
        <v>44120.75</v>
      </c>
      <c r="D6">
        <v>9814.43</v>
      </c>
      <c r="E6">
        <v>1061.26</v>
      </c>
      <c r="F6">
        <v>254104.07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</vt:lpstr>
      <vt:lpstr>MM_FE</vt:lpstr>
      <vt:lpstr>GMM_FE</vt:lpstr>
      <vt:lpstr>EHBSA_FE</vt:lpstr>
      <vt:lpstr>UMDA_FE</vt:lpstr>
      <vt:lpstr>EHBSAWT_FE</vt:lpstr>
      <vt:lpstr>OneOneEA_FE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Fjorder - QVARTZ ANALYTICS</dc:creator>
  <cp:lastModifiedBy>Gustav Fjorder - QVARTZ</cp:lastModifiedBy>
  <dcterms:created xsi:type="dcterms:W3CDTF">2015-06-05T18:19:34Z</dcterms:created>
  <dcterms:modified xsi:type="dcterms:W3CDTF">2020-05-26T08:26:31Z</dcterms:modified>
</cp:coreProperties>
</file>