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"/>
    </mc:Choice>
  </mc:AlternateContent>
  <xr:revisionPtr revIDLastSave="103" documentId="8_{EBCD40FB-2B56-4F5F-BD7E-EDDDC345212B}" xr6:coauthVersionLast="47" xr6:coauthVersionMax="47" xr10:uidLastSave="{9AEF4972-CC58-4D38-8840-D9B0D12247D0}"/>
  <bookViews>
    <workbookView xWindow="-105" yWindow="0" windowWidth="26010" windowHeight="20985" xr2:uid="{55D3E921-B004-4B1E-B68A-08C29BEF9F85}"/>
  </bookViews>
  <sheets>
    <sheet name="Ley de Oh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O57" i="1" a="1"/>
  <c r="O57" i="1" s="1"/>
  <c r="P63" i="1" s="1"/>
  <c r="D57" i="1"/>
  <c r="D56" i="1"/>
  <c r="D55" i="1"/>
  <c r="D54" i="1"/>
  <c r="D53" i="1"/>
  <c r="D52" i="1"/>
  <c r="D51" i="1"/>
  <c r="D50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O80" i="1" l="1" a="1"/>
  <c r="O80" i="1" s="1"/>
  <c r="P86" i="1" s="1"/>
  <c r="O31" i="1" a="1"/>
  <c r="O31" i="1" s="1"/>
  <c r="P37" i="1" s="1"/>
  <c r="O8" i="1" a="1"/>
  <c r="O8" i="1" s="1"/>
  <c r="P14" i="1" s="1"/>
  <c r="P64" i="1"/>
  <c r="P87" i="1" l="1"/>
  <c r="P15" i="1"/>
  <c r="P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<sst xmlns="http://schemas.openxmlformats.org/spreadsheetml/2006/main" count="40" uniqueCount="21">
  <si>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I(mA)</t>
  </si>
  <si>
    <t>V(mV)</t>
  </si>
  <si>
    <t>V2(mV)</t>
  </si>
  <si>
    <t>Vmedia(mV)</t>
  </si>
  <si>
    <t>R1=</t>
  </si>
  <si>
    <t>Error R1 =</t>
  </si>
  <si>
    <t>R2 =</t>
  </si>
  <si>
    <t>Error R2 =</t>
  </si>
  <si>
    <t>Error paralelo =</t>
  </si>
  <si>
    <t xml:space="preserve">Error serie = </t>
  </si>
  <si>
    <t>R1 ± error =</t>
  </si>
  <si>
    <t>R2 ± error =</t>
  </si>
  <si>
    <t>Rserie ± error =</t>
  </si>
  <si>
    <t>Rparalelo ± error =</t>
  </si>
  <si>
    <t>Ω</t>
  </si>
  <si>
    <r>
      <t xml:space="preserve">17,49 ± 0,10  </t>
    </r>
    <r>
      <rPr>
        <sz val="11"/>
        <color theme="0"/>
        <rFont val="Aptos Narrow"/>
        <family val="2"/>
      </rPr>
      <t>Ω</t>
    </r>
  </si>
  <si>
    <t>30,86 ± 0,15 Ω</t>
  </si>
  <si>
    <t>48,44 ± 0,20 Ω</t>
  </si>
  <si>
    <t>11,13 ± 0,06 Ω</t>
  </si>
  <si>
    <t>Resistencias en paralelo =</t>
  </si>
  <si>
    <t>Resistencias en serie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</si>
</sst>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2" borderId="1" xfId="1"/>
    <xf numFmtId="0" fontId="1" fillId="4" borderId="0" xfId="3"/>
    <xf numFmtId="2" fontId="1" fillId="4" borderId="0" xfId="3" applyNumberFormat="1"/>
    <xf numFmtId="0" fontId="3" fillId="3" borderId="0" xfId="2"/>
    <xf numFmtId="0" fontId="4" fillId="0" borderId="0" xfId="0" applyFont="1"/>
    <xf numFmtId="0" fontId="0" fillId="4" borderId="0" xfId="3" applyFont="1"/>
  </cellXfs>
  <cellStyles count="4">
    <cellStyle name="60% - Énfasis3" xfId="3" builtinId="40"/>
    <cellStyle name="Celda de comprobación" xfId="1" builtinId="23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Resistencia</a:t>
            </a:r>
            <a:r>
              <a:rPr lang="en-US" baseline="0"/>
              <a:t> R1 (Marrón)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'[1]ley de om'!$D$1</c:f>
              <c:strCache>
                <c:ptCount val="1"/>
                <c:pt idx="0">
                  <c:v>Vmedia(mV)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'[1]ley de om'!$A$2:$A$22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'[1]ley de om'!$D$2:$D$22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17</c:v>
                </c:pt>
                <c:pt idx="3">
                  <c:v>26</c:v>
                </c:pt>
                <c:pt idx="4">
                  <c:v>34</c:v>
                </c:pt>
                <c:pt idx="5">
                  <c:v>42</c:v>
                </c:pt>
                <c:pt idx="6">
                  <c:v>53</c:v>
                </c:pt>
                <c:pt idx="7">
                  <c:v>61</c:v>
                </c:pt>
                <c:pt idx="8">
                  <c:v>68.5</c:v>
                </c:pt>
                <c:pt idx="9">
                  <c:v>78.5</c:v>
                </c:pt>
                <c:pt idx="10">
                  <c:v>87</c:v>
                </c:pt>
                <c:pt idx="11">
                  <c:v>95.5</c:v>
                </c:pt>
                <c:pt idx="12">
                  <c:v>103.5</c:v>
                </c:pt>
                <c:pt idx="13">
                  <c:v>112</c:v>
                </c:pt>
                <c:pt idx="14">
                  <c:v>122.5</c:v>
                </c:pt>
                <c:pt idx="15">
                  <c:v>131</c:v>
                </c:pt>
                <c:pt idx="16">
                  <c:v>138.5</c:v>
                </c:pt>
                <c:pt idx="17">
                  <c:v>148</c:v>
                </c:pt>
                <c:pt idx="18">
                  <c:v>157.5</c:v>
                </c:pt>
                <c:pt idx="19">
                  <c:v>165.5</c:v>
                </c:pt>
                <c:pt idx="20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47-40E4-8422-71AD4E5E9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05535"/>
        <c:axId val="348107455"/>
      </c:scatterChart>
      <c:valAx>
        <c:axId val="34810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8107455"/>
        <c:crosses val="autoZero"/>
        <c:crossBetween val="midCat"/>
      </c:valAx>
      <c:valAx>
        <c:axId val="3481074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810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Resistencia R2 (Blanca)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'[1]ley de om'!$D$24</c:f>
              <c:strCache>
                <c:ptCount val="1"/>
                <c:pt idx="0">
                  <c:v>Vmedia(mV)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'[1]ley de om'!$A$25:$A$45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'[1]ley de om'!$D$25:$D$45</c:f>
              <c:numCache>
                <c:formatCode>General</c:formatCode>
                <c:ptCount val="21"/>
                <c:pt idx="0">
                  <c:v>0</c:v>
                </c:pt>
                <c:pt idx="1">
                  <c:v>14.5</c:v>
                </c:pt>
                <c:pt idx="2">
                  <c:v>28</c:v>
                </c:pt>
                <c:pt idx="3">
                  <c:v>45</c:v>
                </c:pt>
                <c:pt idx="4">
                  <c:v>60.5</c:v>
                </c:pt>
                <c:pt idx="5">
                  <c:v>76.5</c:v>
                </c:pt>
                <c:pt idx="6">
                  <c:v>90.5</c:v>
                </c:pt>
                <c:pt idx="7">
                  <c:v>109</c:v>
                </c:pt>
                <c:pt idx="8">
                  <c:v>121.5</c:v>
                </c:pt>
                <c:pt idx="9">
                  <c:v>136.5</c:v>
                </c:pt>
                <c:pt idx="10">
                  <c:v>153</c:v>
                </c:pt>
                <c:pt idx="11">
                  <c:v>168</c:v>
                </c:pt>
                <c:pt idx="12">
                  <c:v>182.5</c:v>
                </c:pt>
                <c:pt idx="13">
                  <c:v>200.5</c:v>
                </c:pt>
                <c:pt idx="14">
                  <c:v>214.5</c:v>
                </c:pt>
                <c:pt idx="15">
                  <c:v>228.5</c:v>
                </c:pt>
                <c:pt idx="16">
                  <c:v>246</c:v>
                </c:pt>
                <c:pt idx="17">
                  <c:v>260</c:v>
                </c:pt>
                <c:pt idx="18">
                  <c:v>277.5</c:v>
                </c:pt>
                <c:pt idx="19">
                  <c:v>292.5</c:v>
                </c:pt>
                <c:pt idx="20">
                  <c:v>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0-4513-A62E-BBC85B253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62239"/>
        <c:axId val="432563199"/>
      </c:scatterChart>
      <c:valAx>
        <c:axId val="4325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2563199"/>
        <c:crosses val="autoZero"/>
        <c:crossBetween val="midCat"/>
      </c:valAx>
      <c:valAx>
        <c:axId val="432563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256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Resistencias</a:t>
            </a:r>
            <a:r>
              <a:rPr lang="en-US" baseline="0"/>
              <a:t> en serie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'[1]ley de om'!$D$47</c:f>
              <c:strCache>
                <c:ptCount val="1"/>
                <c:pt idx="0">
                  <c:v>Vmedia(mV)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'[1]ley de om'!$A$48:$A$68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'[1]ley de om'!$D$48:$D$68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47</c:v>
                </c:pt>
                <c:pt idx="3">
                  <c:v>70.5</c:v>
                </c:pt>
                <c:pt idx="4">
                  <c:v>97</c:v>
                </c:pt>
                <c:pt idx="5">
                  <c:v>118</c:v>
                </c:pt>
                <c:pt idx="6">
                  <c:v>146</c:v>
                </c:pt>
                <c:pt idx="7">
                  <c:v>171</c:v>
                </c:pt>
                <c:pt idx="8">
                  <c:v>194</c:v>
                </c:pt>
                <c:pt idx="9">
                  <c:v>216</c:v>
                </c:pt>
                <c:pt idx="10">
                  <c:v>239</c:v>
                </c:pt>
                <c:pt idx="11">
                  <c:v>267</c:v>
                </c:pt>
                <c:pt idx="12">
                  <c:v>291.5</c:v>
                </c:pt>
                <c:pt idx="13">
                  <c:v>313.5</c:v>
                </c:pt>
                <c:pt idx="14">
                  <c:v>337.5</c:v>
                </c:pt>
                <c:pt idx="15">
                  <c:v>361.5</c:v>
                </c:pt>
                <c:pt idx="16">
                  <c:v>388</c:v>
                </c:pt>
                <c:pt idx="17">
                  <c:v>410.5</c:v>
                </c:pt>
                <c:pt idx="18">
                  <c:v>435</c:v>
                </c:pt>
                <c:pt idx="19">
                  <c:v>459.5</c:v>
                </c:pt>
                <c:pt idx="20">
                  <c:v>482.5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E0-4147-A97F-343009BB6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001007"/>
        <c:axId val="628001487"/>
      </c:scatterChart>
      <c:valAx>
        <c:axId val="62800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8001487"/>
        <c:crosses val="autoZero"/>
        <c:crossBetween val="midCat"/>
      </c:valAx>
      <c:valAx>
        <c:axId val="628001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800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Resistencias</a:t>
            </a:r>
            <a:r>
              <a:rPr lang="en-US" baseline="0"/>
              <a:t> en paralelo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'[1]ley de om'!$D$70</c:f>
              <c:strCache>
                <c:ptCount val="1"/>
                <c:pt idx="0">
                  <c:v>Vmedia(mV)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'[1]ley de om'!$A$71:$A$91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'[1]ley de om'!$D$71:$D$91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10.5</c:v>
                </c:pt>
                <c:pt idx="3">
                  <c:v>17</c:v>
                </c:pt>
                <c:pt idx="4">
                  <c:v>22</c:v>
                </c:pt>
                <c:pt idx="5">
                  <c:v>28</c:v>
                </c:pt>
                <c:pt idx="6">
                  <c:v>33</c:v>
                </c:pt>
                <c:pt idx="7">
                  <c:v>38.5</c:v>
                </c:pt>
                <c:pt idx="8">
                  <c:v>45</c:v>
                </c:pt>
                <c:pt idx="9">
                  <c:v>50.5</c:v>
                </c:pt>
                <c:pt idx="10">
                  <c:v>55</c:v>
                </c:pt>
                <c:pt idx="11">
                  <c:v>61</c:v>
                </c:pt>
                <c:pt idx="12">
                  <c:v>66</c:v>
                </c:pt>
                <c:pt idx="13">
                  <c:v>72</c:v>
                </c:pt>
                <c:pt idx="14">
                  <c:v>77.5</c:v>
                </c:pt>
                <c:pt idx="15">
                  <c:v>83.5</c:v>
                </c:pt>
                <c:pt idx="16">
                  <c:v>89</c:v>
                </c:pt>
                <c:pt idx="17">
                  <c:v>94.5</c:v>
                </c:pt>
                <c:pt idx="18">
                  <c:v>99.5</c:v>
                </c:pt>
                <c:pt idx="19">
                  <c:v>106</c:v>
                </c:pt>
                <c:pt idx="20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71-400A-A06E-8FDDEAB88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290015"/>
        <c:axId val="346288575"/>
      </c:scatterChart>
      <c:valAx>
        <c:axId val="34629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288575"/>
        <c:crosses val="autoZero"/>
        <c:crossBetween val="midCat"/>
      </c:valAx>
      <c:valAx>
        <c:axId val="346288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29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758030</xdr:colOff>
      <xdr:row>0</xdr:row>
      <xdr:rowOff>189704</xdr:rowOff>
    </xdr:from>
    <xdr:to>
      <xdr:col>13</xdr:col>
      <xdr:colOff>0</xdr:colOff>
      <xdr:row>21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B7BDA1-C305-4333-9F31-EC27C8EA7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756443</xdr:colOff>
      <xdr:row>25</xdr:row>
      <xdr:rowOff>8730</xdr:rowOff>
    </xdr:from>
    <xdr:to>
      <xdr:col>13</xdr:col>
      <xdr:colOff>0</xdr:colOff>
      <xdr:row>45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312508-9F6B-4AF7-8ECB-33B7C671C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11112</xdr:colOff>
      <xdr:row>49</xdr:row>
      <xdr:rowOff>1</xdr:rowOff>
    </xdr:from>
    <xdr:to>
      <xdr:col>13</xdr:col>
      <xdr:colOff>0</xdr:colOff>
      <xdr:row>69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9147CC1-0D55-4D63-B579-F96CA1ECA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761205</xdr:colOff>
      <xdr:row>72</xdr:row>
      <xdr:rowOff>186531</xdr:rowOff>
    </xdr:from>
    <xdr:to>
      <xdr:col>13</xdr:col>
      <xdr:colOff>0</xdr:colOff>
      <xdr:row>93</xdr:row>
      <xdr:rowOff>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9C2873-F9F7-4A3D-8C95-B4D81D574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avin\Downloads\ondas%20laboratorio.xlsx" TargetMode="External"/><Relationship Id="rId1" Type="http://schemas.openxmlformats.org/officeDocument/2006/relationships/externalLinkPath" Target="file:///C:\Users\tavin\Downloads\ondas%20laborato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ndulo"/>
      <sheetName val="ley de om"/>
      <sheetName val="Carretes_1"/>
      <sheetName val="Carretes_1 (2)"/>
      <sheetName val="Carretes_2"/>
      <sheetName val="Carretes_3"/>
    </sheetNames>
    <sheetDataSet>
      <sheetData sheetId="0"/>
      <sheetData sheetId="1">
        <row r="1">
          <cell r="D1" t="str">
            <v>Vmedia(mV)</v>
          </cell>
        </row>
        <row r="2">
          <cell r="A2">
            <v>0</v>
          </cell>
          <cell r="D2">
            <v>0</v>
          </cell>
        </row>
        <row r="3">
          <cell r="A3">
            <v>0.5</v>
          </cell>
          <cell r="D3">
            <v>8</v>
          </cell>
        </row>
        <row r="4">
          <cell r="A4">
            <v>1</v>
          </cell>
          <cell r="D4">
            <v>17</v>
          </cell>
        </row>
        <row r="5">
          <cell r="A5">
            <v>1.5</v>
          </cell>
          <cell r="D5">
            <v>26</v>
          </cell>
        </row>
        <row r="6">
          <cell r="A6">
            <v>2</v>
          </cell>
          <cell r="D6">
            <v>34</v>
          </cell>
        </row>
        <row r="7">
          <cell r="A7">
            <v>2.5</v>
          </cell>
          <cell r="D7">
            <v>42</v>
          </cell>
        </row>
        <row r="8">
          <cell r="A8">
            <v>3</v>
          </cell>
          <cell r="D8">
            <v>53</v>
          </cell>
        </row>
        <row r="9">
          <cell r="A9">
            <v>3.5</v>
          </cell>
          <cell r="D9">
            <v>61</v>
          </cell>
        </row>
        <row r="10">
          <cell r="A10">
            <v>4</v>
          </cell>
          <cell r="D10">
            <v>68.5</v>
          </cell>
        </row>
        <row r="11">
          <cell r="A11">
            <v>4.5</v>
          </cell>
          <cell r="D11">
            <v>78.5</v>
          </cell>
        </row>
        <row r="12">
          <cell r="A12">
            <v>5</v>
          </cell>
          <cell r="D12">
            <v>87</v>
          </cell>
        </row>
        <row r="13">
          <cell r="A13">
            <v>5.5</v>
          </cell>
          <cell r="D13">
            <v>95.5</v>
          </cell>
        </row>
        <row r="14">
          <cell r="A14">
            <v>6</v>
          </cell>
          <cell r="D14">
            <v>103.5</v>
          </cell>
        </row>
        <row r="15">
          <cell r="A15">
            <v>6.5</v>
          </cell>
          <cell r="D15">
            <v>112</v>
          </cell>
        </row>
        <row r="16">
          <cell r="A16">
            <v>7</v>
          </cell>
          <cell r="D16">
            <v>122.5</v>
          </cell>
        </row>
        <row r="17">
          <cell r="A17">
            <v>7.5</v>
          </cell>
          <cell r="D17">
            <v>131</v>
          </cell>
        </row>
        <row r="18">
          <cell r="A18">
            <v>8</v>
          </cell>
          <cell r="D18">
            <v>138.5</v>
          </cell>
        </row>
        <row r="19">
          <cell r="A19">
            <v>8.5</v>
          </cell>
          <cell r="D19">
            <v>148</v>
          </cell>
        </row>
        <row r="20">
          <cell r="A20">
            <v>9</v>
          </cell>
          <cell r="D20">
            <v>157.5</v>
          </cell>
        </row>
        <row r="21">
          <cell r="A21">
            <v>9.5</v>
          </cell>
          <cell r="D21">
            <v>165.5</v>
          </cell>
        </row>
        <row r="22">
          <cell r="A22">
            <v>10</v>
          </cell>
          <cell r="D22">
            <v>175</v>
          </cell>
        </row>
        <row r="24">
          <cell r="D24" t="str">
            <v>Vmedia(mV)</v>
          </cell>
        </row>
        <row r="25">
          <cell r="A25">
            <v>0</v>
          </cell>
          <cell r="D25">
            <v>0</v>
          </cell>
        </row>
        <row r="26">
          <cell r="A26">
            <v>0.5</v>
          </cell>
          <cell r="D26">
            <v>14.5</v>
          </cell>
        </row>
        <row r="27">
          <cell r="A27">
            <v>1</v>
          </cell>
          <cell r="D27">
            <v>28</v>
          </cell>
        </row>
        <row r="28">
          <cell r="A28">
            <v>1.5</v>
          </cell>
          <cell r="D28">
            <v>45</v>
          </cell>
        </row>
        <row r="29">
          <cell r="A29">
            <v>2</v>
          </cell>
          <cell r="D29">
            <v>60.5</v>
          </cell>
        </row>
        <row r="30">
          <cell r="A30">
            <v>2.5</v>
          </cell>
          <cell r="D30">
            <v>76.5</v>
          </cell>
        </row>
        <row r="31">
          <cell r="A31">
            <v>3</v>
          </cell>
          <cell r="D31">
            <v>90.5</v>
          </cell>
        </row>
        <row r="32">
          <cell r="A32">
            <v>3.5</v>
          </cell>
          <cell r="D32">
            <v>109</v>
          </cell>
        </row>
        <row r="33">
          <cell r="A33">
            <v>4</v>
          </cell>
          <cell r="D33">
            <v>121.5</v>
          </cell>
        </row>
        <row r="34">
          <cell r="A34">
            <v>4.5</v>
          </cell>
          <cell r="D34">
            <v>136.5</v>
          </cell>
        </row>
        <row r="35">
          <cell r="A35">
            <v>5</v>
          </cell>
          <cell r="D35">
            <v>153</v>
          </cell>
        </row>
        <row r="36">
          <cell r="A36">
            <v>5.5</v>
          </cell>
          <cell r="D36">
            <v>168</v>
          </cell>
        </row>
        <row r="37">
          <cell r="A37">
            <v>6</v>
          </cell>
          <cell r="D37">
            <v>182.5</v>
          </cell>
        </row>
        <row r="38">
          <cell r="A38">
            <v>6.5</v>
          </cell>
          <cell r="D38">
            <v>200.5</v>
          </cell>
        </row>
        <row r="39">
          <cell r="A39">
            <v>7</v>
          </cell>
          <cell r="D39">
            <v>214.5</v>
          </cell>
        </row>
        <row r="40">
          <cell r="A40">
            <v>7.5</v>
          </cell>
          <cell r="D40">
            <v>228.5</v>
          </cell>
        </row>
        <row r="41">
          <cell r="A41">
            <v>8</v>
          </cell>
          <cell r="D41">
            <v>246</v>
          </cell>
        </row>
        <row r="42">
          <cell r="A42">
            <v>8.5</v>
          </cell>
          <cell r="D42">
            <v>260</v>
          </cell>
        </row>
        <row r="43">
          <cell r="A43">
            <v>9</v>
          </cell>
          <cell r="D43">
            <v>277.5</v>
          </cell>
        </row>
        <row r="44">
          <cell r="A44">
            <v>9.5</v>
          </cell>
          <cell r="D44">
            <v>292.5</v>
          </cell>
        </row>
        <row r="45">
          <cell r="A45">
            <v>10</v>
          </cell>
          <cell r="D45">
            <v>308</v>
          </cell>
        </row>
        <row r="47">
          <cell r="D47" t="str">
            <v>Vmedia(mV)</v>
          </cell>
        </row>
        <row r="48">
          <cell r="A48">
            <v>0</v>
          </cell>
          <cell r="D48">
            <v>0</v>
          </cell>
        </row>
        <row r="49">
          <cell r="A49">
            <v>0.5</v>
          </cell>
          <cell r="D49">
            <v>22</v>
          </cell>
        </row>
        <row r="50">
          <cell r="A50">
            <v>1</v>
          </cell>
          <cell r="D50">
            <v>47</v>
          </cell>
        </row>
        <row r="51">
          <cell r="A51">
            <v>1.5</v>
          </cell>
          <cell r="D51">
            <v>70.5</v>
          </cell>
        </row>
        <row r="52">
          <cell r="A52">
            <v>2</v>
          </cell>
          <cell r="D52">
            <v>97</v>
          </cell>
        </row>
        <row r="53">
          <cell r="A53">
            <v>2.5</v>
          </cell>
          <cell r="D53">
            <v>118</v>
          </cell>
        </row>
        <row r="54">
          <cell r="A54">
            <v>3</v>
          </cell>
          <cell r="D54">
            <v>146</v>
          </cell>
        </row>
        <row r="55">
          <cell r="A55">
            <v>3.5</v>
          </cell>
          <cell r="D55">
            <v>171</v>
          </cell>
        </row>
        <row r="56">
          <cell r="A56">
            <v>4</v>
          </cell>
          <cell r="D56">
            <v>194</v>
          </cell>
        </row>
        <row r="57">
          <cell r="A57">
            <v>4.5</v>
          </cell>
          <cell r="D57">
            <v>216</v>
          </cell>
        </row>
        <row r="58">
          <cell r="A58">
            <v>5</v>
          </cell>
          <cell r="D58">
            <v>239</v>
          </cell>
        </row>
        <row r="59">
          <cell r="A59">
            <v>5.5</v>
          </cell>
          <cell r="D59">
            <v>267</v>
          </cell>
        </row>
        <row r="60">
          <cell r="A60">
            <v>6</v>
          </cell>
          <cell r="D60">
            <v>291.5</v>
          </cell>
        </row>
        <row r="61">
          <cell r="A61">
            <v>6.5</v>
          </cell>
          <cell r="D61">
            <v>313.5</v>
          </cell>
        </row>
        <row r="62">
          <cell r="A62">
            <v>7</v>
          </cell>
          <cell r="D62">
            <v>337.5</v>
          </cell>
        </row>
        <row r="63">
          <cell r="A63">
            <v>7.5</v>
          </cell>
          <cell r="D63">
            <v>361.5</v>
          </cell>
        </row>
        <row r="64">
          <cell r="A64">
            <v>8</v>
          </cell>
          <cell r="D64">
            <v>388</v>
          </cell>
        </row>
        <row r="65">
          <cell r="A65">
            <v>8.5</v>
          </cell>
          <cell r="D65">
            <v>410.5</v>
          </cell>
        </row>
        <row r="66">
          <cell r="A66">
            <v>9</v>
          </cell>
          <cell r="D66">
            <v>435</v>
          </cell>
        </row>
        <row r="67">
          <cell r="A67">
            <v>9.5</v>
          </cell>
          <cell r="D67">
            <v>459.5</v>
          </cell>
        </row>
        <row r="68">
          <cell r="A68">
            <v>10</v>
          </cell>
          <cell r="D68">
            <v>482.5</v>
          </cell>
        </row>
        <row r="70">
          <cell r="D70" t="str">
            <v>Vmedia(mV)</v>
          </cell>
        </row>
        <row r="71">
          <cell r="A71">
            <v>0</v>
          </cell>
          <cell r="D71">
            <v>0</v>
          </cell>
        </row>
        <row r="72">
          <cell r="A72">
            <v>0.5</v>
          </cell>
          <cell r="D72">
            <v>5</v>
          </cell>
        </row>
        <row r="73">
          <cell r="A73">
            <v>1</v>
          </cell>
          <cell r="D73">
            <v>10.5</v>
          </cell>
        </row>
        <row r="74">
          <cell r="A74">
            <v>1.5</v>
          </cell>
          <cell r="D74">
            <v>17</v>
          </cell>
        </row>
        <row r="75">
          <cell r="A75">
            <v>2</v>
          </cell>
          <cell r="D75">
            <v>22</v>
          </cell>
        </row>
        <row r="76">
          <cell r="A76">
            <v>2.5</v>
          </cell>
          <cell r="D76">
            <v>28</v>
          </cell>
        </row>
        <row r="77">
          <cell r="A77">
            <v>3</v>
          </cell>
          <cell r="D77">
            <v>33</v>
          </cell>
        </row>
        <row r="78">
          <cell r="A78">
            <v>3.5</v>
          </cell>
          <cell r="D78">
            <v>38.5</v>
          </cell>
        </row>
        <row r="79">
          <cell r="A79">
            <v>4</v>
          </cell>
          <cell r="D79">
            <v>45</v>
          </cell>
        </row>
        <row r="80">
          <cell r="A80">
            <v>4.5</v>
          </cell>
          <cell r="D80">
            <v>50.5</v>
          </cell>
        </row>
        <row r="81">
          <cell r="A81">
            <v>5</v>
          </cell>
          <cell r="D81">
            <v>55</v>
          </cell>
        </row>
        <row r="82">
          <cell r="A82">
            <v>5.5</v>
          </cell>
          <cell r="D82">
            <v>61</v>
          </cell>
        </row>
        <row r="83">
          <cell r="A83">
            <v>6</v>
          </cell>
          <cell r="D83">
            <v>66</v>
          </cell>
        </row>
        <row r="84">
          <cell r="A84">
            <v>6.5</v>
          </cell>
          <cell r="D84">
            <v>72</v>
          </cell>
        </row>
        <row r="85">
          <cell r="A85">
            <v>7</v>
          </cell>
          <cell r="D85">
            <v>77.5</v>
          </cell>
        </row>
        <row r="86">
          <cell r="A86">
            <v>7.5</v>
          </cell>
          <cell r="D86">
            <v>83.5</v>
          </cell>
        </row>
        <row r="87">
          <cell r="A87">
            <v>8</v>
          </cell>
          <cell r="D87">
            <v>89</v>
          </cell>
        </row>
        <row r="88">
          <cell r="A88">
            <v>8.5</v>
          </cell>
          <cell r="D88">
            <v>94.5</v>
          </cell>
        </row>
        <row r="89">
          <cell r="A89">
            <v>9</v>
          </cell>
          <cell r="D89">
            <v>99.5</v>
          </cell>
        </row>
        <row r="90">
          <cell r="A90">
            <v>9.5</v>
          </cell>
          <cell r="D90">
            <v>106</v>
          </cell>
        </row>
        <row r="91">
          <cell r="A91">
            <v>10</v>
          </cell>
          <cell r="D91">
            <v>111</v>
          </cell>
        </row>
      </sheetData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A5298-7A48-4468-9C6F-81EDBCACDA03}" name="Tabla1" displayName="Tabla1" ref="A1:D22" totalsRowShown="0">
  <autoFilter ref="A1:D22" xr:uid="{73FA5298-7A48-4468-9C6F-81EDBCACDA03}"/>
  <tableColumns count="4">
    <tableColumn id="1" xr3:uid="{DA958F20-27BC-4EBD-BF9F-ED0BB2F89976}" name="I(mA)"/>
    <tableColumn id="2" xr3:uid="{2F96CBFB-C9ED-4153-BFDC-938785EB363F}" name="V(mV)"/>
    <tableColumn id="3" xr3:uid="{CE02D95A-59B0-4E5F-B47B-8259A0E2EEF6}" name="V2(mV)"/>
    <tableColumn id="4" xr3:uid="{BAD35095-7CF7-4A7F-8B04-ADCF79499D23}" name="Vmedia(mV)">
      <calculatedColumnFormula>AVERAGE(B2:C2)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9C0B2-D342-4540-A134-9E74FD971872}" name="Tabla2" displayName="Tabla2" ref="A25:D46" totalsRowShown="0">
  <autoFilter ref="A25:D46" xr:uid="{EE69C0B2-D342-4540-A134-9E74FD971872}"/>
  <tableColumns count="4">
    <tableColumn id="1" xr3:uid="{970D827E-A7C0-47D1-B4D9-0B4A34E6DB68}" name="I(mA)"/>
    <tableColumn id="2" xr3:uid="{F6A2A629-85A0-4B09-B846-6A72D47A32E3}" name="V(mV)"/>
    <tableColumn id="3" xr3:uid="{15B6CC06-9D4C-4566-AEFE-395B98EF8287}" name="V2(mV)"/>
    <tableColumn id="4" xr3:uid="{7108D6C8-39BF-4788-9035-0C5ED1A583EA}" name="Vmedia(mV)">
      <calculatedColumnFormula>AVERAGE(B26:C26)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89909F-73A3-47CD-8BEE-EB39C5CBFFAF}" name="Tabla4" displayName="Tabla4" ref="A49:D70" totalsRowShown="0">
  <autoFilter ref="A49:D70" xr:uid="{4E89909F-73A3-47CD-8BEE-EB39C5CBFFAF}"/>
  <tableColumns count="4">
    <tableColumn id="1" xr3:uid="{03687777-4767-43BE-87EC-E9ACBF1B58D7}" name="I(mA)"/>
    <tableColumn id="2" xr3:uid="{7C448A2F-5B8B-40B9-BAEE-34B6C50007B3}" name="V(mV)"/>
    <tableColumn id="3" xr3:uid="{2A04C42D-46C6-4E73-8757-B3765644F9C8}" name="V2(mV)"/>
    <tableColumn id="4" xr3:uid="{4360F81C-0B31-474A-BF80-A28480610586}" name="Vmedia(mV)">
      <calculatedColumnFormula>AVERAGE(B50:C50)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DB0184-88BD-4B03-8663-56C567D9248F}" name="Tabla5" displayName="Tabla5" ref="A73:D94" totalsRowShown="0">
  <autoFilter ref="A73:D94" xr:uid="{29DB0184-88BD-4B03-8663-56C567D9248F}"/>
  <tableColumns count="4">
    <tableColumn id="1" xr3:uid="{61C7C49C-01BC-4F4C-8D1E-AD1E5C513498}" name="I(mA)"/>
    <tableColumn id="2" xr3:uid="{A6B93000-696C-40E9-900F-18A48649F6F9}" name="V(mV)"/>
    <tableColumn id="3" xr3:uid="{1EC0F0B5-B7D6-4155-B882-88F89E66D4B4}" name="V2(mV)"/>
    <tableColumn id="4" xr3:uid="{4290E9A4-96D6-4839-A42D-6964C492AE62}" name="Vmedia(mV)">
      <calculatedColumnFormula>AVERAGE(B74:C74)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531B-CC09-4522-BF06-C77DF3535C27}">
  <dimension ref="A1:Q94"/>
  <sheetViews>
    <sheetView tabSelected="1" topLeftCell="A56" zoomScaleNormal="100" workbookViewId="0">
      <selection activeCell="A73" sqref="A73:D94"/>
    </sheetView>
  </sheetViews>
  <sheetFormatPr baseColWidth="10" defaultRowHeight="15" x14ac:dyDescent="0.25"/>
  <cols>
    <col min="4" max="4" width="14.140625" customWidth="1"/>
    <col min="13" max="13" width="23.28515625" bestFit="1" customWidth="1"/>
    <col min="15" max="15" width="24.28515625" bestFit="1" customWidth="1"/>
    <col min="16" max="16" width="13.28515625" bestFit="1" customWidth="1"/>
    <col min="17" max="17" width="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A2">
        <v>0</v>
      </c>
      <c r="B2">
        <v>0</v>
      </c>
      <c r="C2" s="1">
        <v>0</v>
      </c>
      <c r="D2">
        <f>AVERAGE(B2:C2)</f>
        <v>0</v>
      </c>
    </row>
    <row r="3" spans="1:17" x14ac:dyDescent="0.25">
      <c r="A3">
        <v>0.5</v>
      </c>
      <c r="B3">
        <v>8</v>
      </c>
      <c r="C3">
        <v>8</v>
      </c>
      <c r="D3">
        <f t="shared" ref="D3:D22" si="0">AVERAGE(B3:C3)</f>
        <v>8</v>
      </c>
    </row>
    <row r="4" spans="1:17" x14ac:dyDescent="0.25">
      <c r="A4">
        <v>1</v>
      </c>
      <c r="B4">
        <v>17</v>
      </c>
      <c r="C4">
        <v>17</v>
      </c>
      <c r="D4">
        <f t="shared" si="0"/>
        <v>17</v>
      </c>
    </row>
    <row r="5" spans="1:17" x14ac:dyDescent="0.25">
      <c r="A5">
        <v>1.5</v>
      </c>
      <c r="B5">
        <v>26</v>
      </c>
      <c r="C5">
        <v>26</v>
      </c>
      <c r="D5">
        <f t="shared" si="0"/>
        <v>26</v>
      </c>
    </row>
    <row r="6" spans="1:17" x14ac:dyDescent="0.25">
      <c r="A6">
        <v>2</v>
      </c>
      <c r="B6">
        <v>34</v>
      </c>
      <c r="C6">
        <v>34</v>
      </c>
      <c r="D6">
        <f t="shared" si="0"/>
        <v>34</v>
      </c>
    </row>
    <row r="7" spans="1:17" ht="15.75" thickBot="1" x14ac:dyDescent="0.3">
      <c r="A7">
        <v>2.5</v>
      </c>
      <c r="B7">
        <v>42</v>
      </c>
      <c r="C7">
        <v>42</v>
      </c>
      <c r="D7">
        <f t="shared" si="0"/>
        <v>42</v>
      </c>
    </row>
    <row r="8" spans="1:17" ht="16.5" thickTop="1" thickBot="1" x14ac:dyDescent="0.3">
      <c r="A8">
        <v>3</v>
      </c>
      <c r="B8">
        <v>53</v>
      </c>
      <c r="C8">
        <v>53</v>
      </c>
      <c r="D8">
        <f t="shared" si="0"/>
        <v>53</v>
      </c>
      <c r="O8" s="2" cm="1">
        <f t="array" ref="O8:P12">LINEST(D2:D22,A2:A22,1,1)</f>
        <v>17.494805194805199</v>
      </c>
      <c r="P8" s="2">
        <v>-0.61688311688313036</v>
      </c>
    </row>
    <row r="9" spans="1:17" ht="16.5" thickTop="1" thickBot="1" x14ac:dyDescent="0.3">
      <c r="A9">
        <v>3.5</v>
      </c>
      <c r="B9">
        <v>61</v>
      </c>
      <c r="C9">
        <v>61</v>
      </c>
      <c r="D9">
        <f t="shared" si="0"/>
        <v>61</v>
      </c>
      <c r="O9" s="2">
        <v>4.8040862551634353E-2</v>
      </c>
      <c r="P9" s="2">
        <v>0.28080969751610846</v>
      </c>
    </row>
    <row r="10" spans="1:17" ht="16.5" thickTop="1" thickBot="1" x14ac:dyDescent="0.3">
      <c r="A10">
        <v>4</v>
      </c>
      <c r="B10">
        <v>69</v>
      </c>
      <c r="C10">
        <v>68</v>
      </c>
      <c r="D10">
        <f t="shared" si="0"/>
        <v>68.5</v>
      </c>
      <c r="O10" s="2">
        <v>0.999856749959117</v>
      </c>
      <c r="P10" s="2">
        <v>0.66653991731982354</v>
      </c>
    </row>
    <row r="11" spans="1:17" ht="16.5" thickTop="1" thickBot="1" x14ac:dyDescent="0.3">
      <c r="A11">
        <v>4.5</v>
      </c>
      <c r="B11">
        <v>79</v>
      </c>
      <c r="C11">
        <v>78</v>
      </c>
      <c r="D11">
        <f t="shared" si="0"/>
        <v>78.5</v>
      </c>
      <c r="O11" s="2">
        <v>132616.21520058686</v>
      </c>
      <c r="P11" s="2">
        <v>19</v>
      </c>
    </row>
    <row r="12" spans="1:17" ht="16.5" thickTop="1" thickBot="1" x14ac:dyDescent="0.3">
      <c r="A12">
        <v>5</v>
      </c>
      <c r="B12">
        <v>87</v>
      </c>
      <c r="C12">
        <v>87</v>
      </c>
      <c r="D12">
        <f t="shared" si="0"/>
        <v>87</v>
      </c>
      <c r="O12" s="2">
        <v>58918.130194805199</v>
      </c>
      <c r="P12" s="2">
        <v>8.4412337662336263</v>
      </c>
    </row>
    <row r="13" spans="1:17" ht="15.75" thickTop="1" x14ac:dyDescent="0.25">
      <c r="A13">
        <v>5.5</v>
      </c>
      <c r="B13">
        <v>96</v>
      </c>
      <c r="C13">
        <v>95</v>
      </c>
      <c r="D13">
        <f t="shared" si="0"/>
        <v>95.5</v>
      </c>
    </row>
    <row r="14" spans="1:17" x14ac:dyDescent="0.25">
      <c r="A14">
        <v>6</v>
      </c>
      <c r="B14">
        <v>104</v>
      </c>
      <c r="C14">
        <v>103</v>
      </c>
      <c r="D14">
        <f t="shared" si="0"/>
        <v>103.5</v>
      </c>
      <c r="O14" s="3" t="s">
        <v>4</v>
      </c>
      <c r="P14" s="4">
        <f>O8</f>
        <v>17.494805194805199</v>
      </c>
      <c r="Q14" s="3" t="s">
        <v>14</v>
      </c>
    </row>
    <row r="15" spans="1:17" x14ac:dyDescent="0.25">
      <c r="A15">
        <v>6.5</v>
      </c>
      <c r="B15">
        <v>112</v>
      </c>
      <c r="C15">
        <v>112</v>
      </c>
      <c r="D15">
        <f t="shared" si="0"/>
        <v>112</v>
      </c>
      <c r="O15" s="3" t="s">
        <v>5</v>
      </c>
      <c r="P15" s="4">
        <f>2*O9</f>
        <v>9.6081725103268706E-2</v>
      </c>
      <c r="Q15" s="3" t="s">
        <v>14</v>
      </c>
    </row>
    <row r="16" spans="1:17" x14ac:dyDescent="0.25">
      <c r="A16">
        <v>7</v>
      </c>
      <c r="B16">
        <v>123</v>
      </c>
      <c r="C16">
        <v>122</v>
      </c>
      <c r="D16">
        <f t="shared" si="0"/>
        <v>122.5</v>
      </c>
    </row>
    <row r="17" spans="1:16" x14ac:dyDescent="0.25">
      <c r="A17">
        <v>7.5</v>
      </c>
      <c r="B17">
        <v>131</v>
      </c>
      <c r="C17">
        <v>131</v>
      </c>
      <c r="D17">
        <f t="shared" si="0"/>
        <v>131</v>
      </c>
      <c r="O17" s="5" t="s">
        <v>10</v>
      </c>
      <c r="P17" s="5" t="s">
        <v>15</v>
      </c>
    </row>
    <row r="18" spans="1:16" x14ac:dyDescent="0.25">
      <c r="A18">
        <v>8</v>
      </c>
      <c r="B18">
        <v>139</v>
      </c>
      <c r="C18">
        <v>138</v>
      </c>
      <c r="D18">
        <f t="shared" si="0"/>
        <v>138.5</v>
      </c>
    </row>
    <row r="19" spans="1:16" x14ac:dyDescent="0.25">
      <c r="A19">
        <v>8.5</v>
      </c>
      <c r="B19">
        <v>148</v>
      </c>
      <c r="C19">
        <v>148</v>
      </c>
      <c r="D19">
        <f t="shared" si="0"/>
        <v>148</v>
      </c>
    </row>
    <row r="20" spans="1:16" x14ac:dyDescent="0.25">
      <c r="A20">
        <v>9</v>
      </c>
      <c r="B20">
        <v>158</v>
      </c>
      <c r="C20">
        <v>157</v>
      </c>
      <c r="D20">
        <f t="shared" si="0"/>
        <v>157.5</v>
      </c>
    </row>
    <row r="21" spans="1:16" x14ac:dyDescent="0.25">
      <c r="A21">
        <v>9.5</v>
      </c>
      <c r="B21">
        <v>166</v>
      </c>
      <c r="C21">
        <v>165</v>
      </c>
      <c r="D21">
        <f t="shared" si="0"/>
        <v>165.5</v>
      </c>
    </row>
    <row r="22" spans="1:16" x14ac:dyDescent="0.25">
      <c r="A22">
        <v>10</v>
      </c>
      <c r="B22">
        <v>175</v>
      </c>
      <c r="C22">
        <v>175</v>
      </c>
      <c r="D22">
        <f t="shared" si="0"/>
        <v>175</v>
      </c>
    </row>
    <row r="25" spans="1:16" x14ac:dyDescent="0.25">
      <c r="A25" t="s">
        <v>0</v>
      </c>
      <c r="B25" t="s">
        <v>1</v>
      </c>
      <c r="C25" t="s">
        <v>2</v>
      </c>
      <c r="D25" t="s">
        <v>3</v>
      </c>
    </row>
    <row r="26" spans="1:16" x14ac:dyDescent="0.25">
      <c r="A26">
        <v>0</v>
      </c>
      <c r="B26">
        <v>0</v>
      </c>
      <c r="C26">
        <v>0</v>
      </c>
      <c r="D26">
        <f>AVERAGE(B26:C26)</f>
        <v>0</v>
      </c>
    </row>
    <row r="27" spans="1:16" x14ac:dyDescent="0.25">
      <c r="A27">
        <v>0.5</v>
      </c>
      <c r="B27">
        <v>14</v>
      </c>
      <c r="C27">
        <v>15</v>
      </c>
      <c r="D27">
        <f t="shared" ref="D27:D46" si="1">AVERAGE(B27:C27)</f>
        <v>14.5</v>
      </c>
    </row>
    <row r="28" spans="1:16" x14ac:dyDescent="0.25">
      <c r="A28">
        <v>1</v>
      </c>
      <c r="B28">
        <v>28</v>
      </c>
      <c r="C28">
        <v>28</v>
      </c>
      <c r="D28">
        <f t="shared" si="1"/>
        <v>28</v>
      </c>
    </row>
    <row r="29" spans="1:16" x14ac:dyDescent="0.25">
      <c r="A29">
        <v>1.5</v>
      </c>
      <c r="B29">
        <v>45</v>
      </c>
      <c r="C29">
        <v>45</v>
      </c>
      <c r="D29">
        <f t="shared" si="1"/>
        <v>45</v>
      </c>
    </row>
    <row r="30" spans="1:16" ht="15.75" thickBot="1" x14ac:dyDescent="0.3">
      <c r="A30">
        <v>2</v>
      </c>
      <c r="B30">
        <v>61</v>
      </c>
      <c r="C30">
        <v>60</v>
      </c>
      <c r="D30">
        <f t="shared" si="1"/>
        <v>60.5</v>
      </c>
    </row>
    <row r="31" spans="1:16" ht="16.5" thickTop="1" thickBot="1" x14ac:dyDescent="0.3">
      <c r="A31">
        <v>2.5</v>
      </c>
      <c r="B31">
        <v>76</v>
      </c>
      <c r="C31">
        <v>77</v>
      </c>
      <c r="D31">
        <f t="shared" si="1"/>
        <v>76.5</v>
      </c>
      <c r="O31" s="2" cm="1">
        <f t="array" ref="O31:P35">LINEST(D26:D46,A26:A46,1,1)</f>
        <v>30.857142857142858</v>
      </c>
      <c r="P31" s="2">
        <v>-1.2857142857142776</v>
      </c>
    </row>
    <row r="32" spans="1:16" ht="16.5" thickTop="1" thickBot="1" x14ac:dyDescent="0.3">
      <c r="A32">
        <v>3</v>
      </c>
      <c r="B32">
        <v>90</v>
      </c>
      <c r="C32">
        <v>91</v>
      </c>
      <c r="D32">
        <f t="shared" si="1"/>
        <v>90.5</v>
      </c>
      <c r="O32" s="2">
        <v>7.6797536008385556E-2</v>
      </c>
      <c r="P32" s="2">
        <v>0.44889895208102448</v>
      </c>
    </row>
    <row r="33" spans="1:17" ht="16.5" thickTop="1" thickBot="1" x14ac:dyDescent="0.3">
      <c r="A33">
        <v>3.5</v>
      </c>
      <c r="B33">
        <v>109</v>
      </c>
      <c r="C33">
        <v>109</v>
      </c>
      <c r="D33">
        <f t="shared" si="1"/>
        <v>109</v>
      </c>
      <c r="O33" s="2">
        <v>0.9998823246110673</v>
      </c>
      <c r="P33" s="2">
        <v>1.0655225693830519</v>
      </c>
    </row>
    <row r="34" spans="1:17" ht="16.5" thickTop="1" thickBot="1" x14ac:dyDescent="0.3">
      <c r="A34">
        <v>4</v>
      </c>
      <c r="B34">
        <v>121</v>
      </c>
      <c r="C34">
        <v>122</v>
      </c>
      <c r="D34">
        <f t="shared" si="1"/>
        <v>121.5</v>
      </c>
      <c r="O34" s="2">
        <v>161442.11920529814</v>
      </c>
      <c r="P34" s="2">
        <v>19</v>
      </c>
    </row>
    <row r="35" spans="1:17" ht="16.5" thickTop="1" thickBot="1" x14ac:dyDescent="0.3">
      <c r="A35">
        <v>4.5</v>
      </c>
      <c r="B35">
        <v>136</v>
      </c>
      <c r="C35">
        <v>137</v>
      </c>
      <c r="D35">
        <f t="shared" si="1"/>
        <v>136.5</v>
      </c>
      <c r="O35" s="2">
        <v>183291.42857142858</v>
      </c>
      <c r="P35" s="2">
        <v>21.571428571428555</v>
      </c>
    </row>
    <row r="36" spans="1:17" ht="15.75" thickTop="1" x14ac:dyDescent="0.25">
      <c r="A36">
        <v>5</v>
      </c>
      <c r="B36">
        <v>153</v>
      </c>
      <c r="C36">
        <v>153</v>
      </c>
      <c r="D36">
        <f t="shared" si="1"/>
        <v>153</v>
      </c>
    </row>
    <row r="37" spans="1:17" x14ac:dyDescent="0.25">
      <c r="A37">
        <v>5.5</v>
      </c>
      <c r="B37">
        <v>168</v>
      </c>
      <c r="C37">
        <v>168</v>
      </c>
      <c r="D37">
        <f t="shared" si="1"/>
        <v>168</v>
      </c>
      <c r="O37" s="3" t="s">
        <v>6</v>
      </c>
      <c r="P37" s="4">
        <f>O31</f>
        <v>30.857142857142858</v>
      </c>
      <c r="Q37" s="3" t="s">
        <v>14</v>
      </c>
    </row>
    <row r="38" spans="1:17" x14ac:dyDescent="0.25">
      <c r="A38">
        <v>6</v>
      </c>
      <c r="B38">
        <v>182</v>
      </c>
      <c r="C38">
        <v>183</v>
      </c>
      <c r="D38">
        <f t="shared" si="1"/>
        <v>182.5</v>
      </c>
      <c r="O38" s="3" t="s">
        <v>7</v>
      </c>
      <c r="P38" s="4">
        <f>2*O32</f>
        <v>0.15359507201677111</v>
      </c>
      <c r="Q38" s="3" t="s">
        <v>14</v>
      </c>
    </row>
    <row r="39" spans="1:17" x14ac:dyDescent="0.25">
      <c r="A39">
        <v>6.5</v>
      </c>
      <c r="B39">
        <v>200</v>
      </c>
      <c r="C39">
        <v>201</v>
      </c>
      <c r="D39">
        <f t="shared" si="1"/>
        <v>200.5</v>
      </c>
    </row>
    <row r="40" spans="1:17" x14ac:dyDescent="0.25">
      <c r="A40">
        <v>7</v>
      </c>
      <c r="B40">
        <v>215</v>
      </c>
      <c r="C40">
        <v>214</v>
      </c>
      <c r="D40">
        <f t="shared" si="1"/>
        <v>214.5</v>
      </c>
      <c r="O40" s="5" t="s">
        <v>11</v>
      </c>
      <c r="P40" s="5" t="s">
        <v>16</v>
      </c>
    </row>
    <row r="41" spans="1:17" x14ac:dyDescent="0.25">
      <c r="A41">
        <v>7.5</v>
      </c>
      <c r="B41">
        <v>228</v>
      </c>
      <c r="C41">
        <v>229</v>
      </c>
      <c r="D41">
        <f t="shared" si="1"/>
        <v>228.5</v>
      </c>
    </row>
    <row r="42" spans="1:17" x14ac:dyDescent="0.25">
      <c r="A42">
        <v>8</v>
      </c>
      <c r="B42">
        <v>247</v>
      </c>
      <c r="C42">
        <v>245</v>
      </c>
      <c r="D42">
        <f t="shared" si="1"/>
        <v>246</v>
      </c>
    </row>
    <row r="43" spans="1:17" x14ac:dyDescent="0.25">
      <c r="A43">
        <v>8.5</v>
      </c>
      <c r="B43">
        <v>260</v>
      </c>
      <c r="C43">
        <v>260</v>
      </c>
      <c r="D43">
        <f t="shared" si="1"/>
        <v>260</v>
      </c>
    </row>
    <row r="44" spans="1:17" x14ac:dyDescent="0.25">
      <c r="A44">
        <v>9</v>
      </c>
      <c r="B44">
        <v>278</v>
      </c>
      <c r="C44">
        <v>277</v>
      </c>
      <c r="D44">
        <f t="shared" si="1"/>
        <v>277.5</v>
      </c>
    </row>
    <row r="45" spans="1:17" x14ac:dyDescent="0.25">
      <c r="A45">
        <v>9.5</v>
      </c>
      <c r="B45">
        <v>293</v>
      </c>
      <c r="C45">
        <v>292</v>
      </c>
      <c r="D45">
        <f t="shared" si="1"/>
        <v>292.5</v>
      </c>
    </row>
    <row r="46" spans="1:17" x14ac:dyDescent="0.25">
      <c r="A46">
        <v>10</v>
      </c>
      <c r="B46">
        <v>308</v>
      </c>
      <c r="C46">
        <v>308</v>
      </c>
      <c r="D46">
        <f t="shared" si="1"/>
        <v>308</v>
      </c>
    </row>
    <row r="49" spans="1:17" x14ac:dyDescent="0.25">
      <c r="A49" t="s">
        <v>0</v>
      </c>
      <c r="B49" t="s">
        <v>1</v>
      </c>
      <c r="C49" t="s">
        <v>2</v>
      </c>
      <c r="D49" t="s">
        <v>3</v>
      </c>
    </row>
    <row r="50" spans="1:17" x14ac:dyDescent="0.25">
      <c r="A50">
        <v>0</v>
      </c>
      <c r="B50">
        <v>0</v>
      </c>
      <c r="C50">
        <v>0</v>
      </c>
      <c r="D50">
        <f>AVERAGE(B50:C50)</f>
        <v>0</v>
      </c>
    </row>
    <row r="51" spans="1:17" x14ac:dyDescent="0.25">
      <c r="A51">
        <v>0.5</v>
      </c>
      <c r="B51">
        <v>22</v>
      </c>
      <c r="C51">
        <v>22</v>
      </c>
      <c r="D51">
        <f t="shared" ref="D51:D70" si="2">AVERAGE(B51:C51)</f>
        <v>22</v>
      </c>
    </row>
    <row r="52" spans="1:17" x14ac:dyDescent="0.25">
      <c r="A52">
        <v>1</v>
      </c>
      <c r="B52">
        <v>48</v>
      </c>
      <c r="C52">
        <v>46</v>
      </c>
      <c r="D52">
        <f t="shared" si="2"/>
        <v>47</v>
      </c>
    </row>
    <row r="53" spans="1:17" x14ac:dyDescent="0.25">
      <c r="A53">
        <v>1.5</v>
      </c>
      <c r="B53">
        <v>70</v>
      </c>
      <c r="C53">
        <v>71</v>
      </c>
      <c r="D53">
        <f t="shared" si="2"/>
        <v>70.5</v>
      </c>
    </row>
    <row r="54" spans="1:17" x14ac:dyDescent="0.25">
      <c r="A54">
        <v>2</v>
      </c>
      <c r="B54">
        <v>97</v>
      </c>
      <c r="C54">
        <v>97</v>
      </c>
      <c r="D54">
        <f t="shared" si="2"/>
        <v>97</v>
      </c>
    </row>
    <row r="55" spans="1:17" x14ac:dyDescent="0.25">
      <c r="A55">
        <v>2.5</v>
      </c>
      <c r="B55">
        <v>118</v>
      </c>
      <c r="C55">
        <v>118</v>
      </c>
      <c r="D55">
        <f t="shared" si="2"/>
        <v>118</v>
      </c>
    </row>
    <row r="56" spans="1:17" ht="15.75" thickBot="1" x14ac:dyDescent="0.3">
      <c r="A56">
        <v>3</v>
      </c>
      <c r="B56">
        <v>146</v>
      </c>
      <c r="C56">
        <v>146</v>
      </c>
      <c r="D56">
        <f t="shared" si="2"/>
        <v>146</v>
      </c>
    </row>
    <row r="57" spans="1:17" ht="16.5" thickTop="1" thickBot="1" x14ac:dyDescent="0.3">
      <c r="A57">
        <v>3.5</v>
      </c>
      <c r="B57">
        <v>172</v>
      </c>
      <c r="C57">
        <v>170</v>
      </c>
      <c r="D57">
        <f t="shared" si="2"/>
        <v>171</v>
      </c>
      <c r="O57" s="2" cm="1">
        <f t="array" ref="O57:P61">LINEST(D50:D70,A50:A70,1,1)</f>
        <v>48.440259740259741</v>
      </c>
      <c r="P57" s="2">
        <v>-0.91558441558441928</v>
      </c>
    </row>
    <row r="58" spans="1:17" ht="16.5" thickTop="1" thickBot="1" x14ac:dyDescent="0.3">
      <c r="A58">
        <v>4</v>
      </c>
      <c r="B58">
        <v>196</v>
      </c>
      <c r="C58">
        <v>192</v>
      </c>
      <c r="D58">
        <f t="shared" si="2"/>
        <v>194</v>
      </c>
      <c r="O58" s="2">
        <v>9.9174585661869194E-2</v>
      </c>
      <c r="P58" s="2">
        <v>0.57969786389789624</v>
      </c>
    </row>
    <row r="59" spans="1:17" ht="16.5" thickTop="1" thickBot="1" x14ac:dyDescent="0.3">
      <c r="A59">
        <v>4.5</v>
      </c>
      <c r="B59">
        <v>216</v>
      </c>
      <c r="C59">
        <v>216</v>
      </c>
      <c r="D59">
        <f t="shared" si="2"/>
        <v>216</v>
      </c>
      <c r="O59" s="2">
        <v>0.99992036446952559</v>
      </c>
      <c r="P59" s="2">
        <v>1.3759915333793522</v>
      </c>
    </row>
    <row r="60" spans="1:17" ht="16.5" thickTop="1" thickBot="1" x14ac:dyDescent="0.3">
      <c r="A60">
        <v>5</v>
      </c>
      <c r="B60">
        <v>237</v>
      </c>
      <c r="C60">
        <v>241</v>
      </c>
      <c r="D60">
        <f t="shared" si="2"/>
        <v>239</v>
      </c>
      <c r="O60" s="2">
        <v>238567.97100154165</v>
      </c>
      <c r="P60" s="2">
        <v>19</v>
      </c>
    </row>
    <row r="61" spans="1:17" ht="16.5" thickTop="1" thickBot="1" x14ac:dyDescent="0.3">
      <c r="A61">
        <v>5.5</v>
      </c>
      <c r="B61">
        <v>267</v>
      </c>
      <c r="C61">
        <v>267</v>
      </c>
      <c r="D61">
        <f t="shared" si="2"/>
        <v>267</v>
      </c>
      <c r="O61" s="2">
        <v>451693.31201298704</v>
      </c>
      <c r="P61" s="2">
        <v>35.973701298701556</v>
      </c>
    </row>
    <row r="62" spans="1:17" ht="15.75" thickTop="1" x14ac:dyDescent="0.25">
      <c r="A62">
        <v>6</v>
      </c>
      <c r="B62">
        <v>293</v>
      </c>
      <c r="C62">
        <v>290</v>
      </c>
      <c r="D62">
        <f t="shared" si="2"/>
        <v>291.5</v>
      </c>
    </row>
    <row r="63" spans="1:17" x14ac:dyDescent="0.25">
      <c r="A63">
        <v>6.5</v>
      </c>
      <c r="B63">
        <v>313</v>
      </c>
      <c r="C63">
        <v>314</v>
      </c>
      <c r="D63">
        <f t="shared" si="2"/>
        <v>313.5</v>
      </c>
      <c r="O63" s="7" t="s">
        <v>20</v>
      </c>
      <c r="P63" s="4">
        <f>O57</f>
        <v>48.440259740259741</v>
      </c>
      <c r="Q63" s="3" t="s">
        <v>14</v>
      </c>
    </row>
    <row r="64" spans="1:17" x14ac:dyDescent="0.25">
      <c r="A64">
        <v>7</v>
      </c>
      <c r="B64">
        <v>338</v>
      </c>
      <c r="C64">
        <v>337</v>
      </c>
      <c r="D64">
        <f t="shared" si="2"/>
        <v>337.5</v>
      </c>
      <c r="O64" s="3" t="s">
        <v>9</v>
      </c>
      <c r="P64" s="4">
        <f>2*O58</f>
        <v>0.19834917132373839</v>
      </c>
      <c r="Q64" s="3" t="s">
        <v>14</v>
      </c>
    </row>
    <row r="65" spans="1:16" x14ac:dyDescent="0.25">
      <c r="A65">
        <v>7.5</v>
      </c>
      <c r="B65">
        <v>362</v>
      </c>
      <c r="C65">
        <v>361</v>
      </c>
      <c r="D65">
        <f t="shared" si="2"/>
        <v>361.5</v>
      </c>
    </row>
    <row r="66" spans="1:16" x14ac:dyDescent="0.25">
      <c r="A66">
        <v>8</v>
      </c>
      <c r="B66">
        <v>389</v>
      </c>
      <c r="C66">
        <v>387</v>
      </c>
      <c r="D66">
        <f t="shared" si="2"/>
        <v>388</v>
      </c>
      <c r="O66" s="5" t="s">
        <v>12</v>
      </c>
      <c r="P66" s="5" t="s">
        <v>17</v>
      </c>
    </row>
    <row r="67" spans="1:16" x14ac:dyDescent="0.25">
      <c r="A67">
        <v>8.5</v>
      </c>
      <c r="B67">
        <v>410</v>
      </c>
      <c r="C67">
        <v>411</v>
      </c>
      <c r="D67">
        <f t="shared" si="2"/>
        <v>410.5</v>
      </c>
    </row>
    <row r="68" spans="1:16" x14ac:dyDescent="0.25">
      <c r="A68">
        <v>9</v>
      </c>
      <c r="B68">
        <v>435</v>
      </c>
      <c r="C68">
        <v>435</v>
      </c>
      <c r="D68">
        <f t="shared" si="2"/>
        <v>435</v>
      </c>
    </row>
    <row r="69" spans="1:16" x14ac:dyDescent="0.25">
      <c r="A69">
        <v>9.5</v>
      </c>
      <c r="B69">
        <v>460</v>
      </c>
      <c r="C69">
        <v>459</v>
      </c>
      <c r="D69">
        <f t="shared" si="2"/>
        <v>459.5</v>
      </c>
    </row>
    <row r="70" spans="1:16" x14ac:dyDescent="0.25">
      <c r="A70">
        <v>10</v>
      </c>
      <c r="B70">
        <v>483</v>
      </c>
      <c r="C70">
        <v>482</v>
      </c>
      <c r="D70">
        <f t="shared" si="2"/>
        <v>482.5</v>
      </c>
    </row>
    <row r="73" spans="1:16" x14ac:dyDescent="0.25">
      <c r="A73" t="s">
        <v>0</v>
      </c>
      <c r="B73" t="s">
        <v>1</v>
      </c>
      <c r="C73" t="s">
        <v>2</v>
      </c>
      <c r="D73" t="s">
        <v>3</v>
      </c>
    </row>
    <row r="74" spans="1:16" x14ac:dyDescent="0.25">
      <c r="A74">
        <v>0</v>
      </c>
      <c r="B74">
        <v>0</v>
      </c>
      <c r="C74">
        <v>0</v>
      </c>
      <c r="D74">
        <f>AVERAGE(B74:C74)</f>
        <v>0</v>
      </c>
    </row>
    <row r="75" spans="1:16" x14ac:dyDescent="0.25">
      <c r="A75">
        <v>0.5</v>
      </c>
      <c r="B75">
        <v>5</v>
      </c>
      <c r="C75">
        <v>5</v>
      </c>
      <c r="D75">
        <f t="shared" ref="D75:D94" si="3">AVERAGE(B75:C75)</f>
        <v>5</v>
      </c>
    </row>
    <row r="76" spans="1:16" x14ac:dyDescent="0.25">
      <c r="A76">
        <v>1</v>
      </c>
      <c r="B76">
        <v>11</v>
      </c>
      <c r="C76">
        <v>10</v>
      </c>
      <c r="D76">
        <f t="shared" si="3"/>
        <v>10.5</v>
      </c>
    </row>
    <row r="77" spans="1:16" x14ac:dyDescent="0.25">
      <c r="A77">
        <v>1.5</v>
      </c>
      <c r="B77">
        <v>17</v>
      </c>
      <c r="C77">
        <v>17</v>
      </c>
      <c r="D77">
        <f t="shared" si="3"/>
        <v>17</v>
      </c>
    </row>
    <row r="78" spans="1:16" x14ac:dyDescent="0.25">
      <c r="A78">
        <v>2</v>
      </c>
      <c r="B78">
        <v>22</v>
      </c>
      <c r="C78">
        <v>22</v>
      </c>
      <c r="D78">
        <f t="shared" si="3"/>
        <v>22</v>
      </c>
    </row>
    <row r="79" spans="1:16" ht="15.75" thickBot="1" x14ac:dyDescent="0.3">
      <c r="A79">
        <v>2.5</v>
      </c>
      <c r="B79">
        <v>28</v>
      </c>
      <c r="C79">
        <v>28</v>
      </c>
      <c r="D79">
        <f t="shared" si="3"/>
        <v>28</v>
      </c>
    </row>
    <row r="80" spans="1:16" ht="16.5" thickTop="1" thickBot="1" x14ac:dyDescent="0.3">
      <c r="A80">
        <v>3</v>
      </c>
      <c r="B80">
        <v>33</v>
      </c>
      <c r="C80">
        <v>33</v>
      </c>
      <c r="D80">
        <f t="shared" si="3"/>
        <v>33</v>
      </c>
      <c r="O80" s="2" cm="1">
        <f t="array" ref="O80:P84">LINEST(D74:D94,A74:A94,1,1)</f>
        <v>11.127272727272729</v>
      </c>
      <c r="P80" s="2">
        <v>-0.18398268398269124</v>
      </c>
    </row>
    <row r="81" spans="1:17" ht="16.5" thickTop="1" thickBot="1" x14ac:dyDescent="0.3">
      <c r="A81">
        <v>3.5</v>
      </c>
      <c r="B81">
        <v>38</v>
      </c>
      <c r="C81">
        <v>39</v>
      </c>
      <c r="D81">
        <f t="shared" si="3"/>
        <v>38.5</v>
      </c>
      <c r="O81" s="2">
        <v>2.7837037411797039E-2</v>
      </c>
      <c r="P81" s="2">
        <v>0.16271377406993268</v>
      </c>
    </row>
    <row r="82" spans="1:17" ht="16.5" thickTop="1" thickBot="1" x14ac:dyDescent="0.3">
      <c r="A82">
        <v>4</v>
      </c>
      <c r="B82">
        <v>46</v>
      </c>
      <c r="C82">
        <v>44</v>
      </c>
      <c r="D82">
        <f t="shared" si="3"/>
        <v>45</v>
      </c>
      <c r="O82" s="2">
        <v>0.99988110310242451</v>
      </c>
      <c r="P82" s="2">
        <v>0.38622321976308499</v>
      </c>
    </row>
    <row r="83" spans="1:17" ht="16.5" thickTop="1" thickBot="1" x14ac:dyDescent="0.3">
      <c r="A83">
        <v>4.5</v>
      </c>
      <c r="B83">
        <v>51</v>
      </c>
      <c r="C83">
        <v>50</v>
      </c>
      <c r="D83">
        <f t="shared" si="3"/>
        <v>50.5</v>
      </c>
      <c r="O83" s="2">
        <v>159783.3193829243</v>
      </c>
      <c r="P83" s="2">
        <v>19</v>
      </c>
    </row>
    <row r="84" spans="1:17" ht="16.5" thickTop="1" thickBot="1" x14ac:dyDescent="0.3">
      <c r="A84">
        <v>5</v>
      </c>
      <c r="B84">
        <v>55</v>
      </c>
      <c r="C84">
        <v>55</v>
      </c>
      <c r="D84">
        <f t="shared" si="3"/>
        <v>55</v>
      </c>
      <c r="O84" s="2">
        <v>23834.618181818187</v>
      </c>
      <c r="P84" s="2">
        <v>2.8341991341991202</v>
      </c>
    </row>
    <row r="85" spans="1:17" ht="15.75" thickTop="1" x14ac:dyDescent="0.25">
      <c r="A85">
        <v>5.5</v>
      </c>
      <c r="B85">
        <v>61</v>
      </c>
      <c r="C85">
        <v>61</v>
      </c>
      <c r="D85">
        <f t="shared" si="3"/>
        <v>61</v>
      </c>
    </row>
    <row r="86" spans="1:17" x14ac:dyDescent="0.25">
      <c r="A86">
        <v>6</v>
      </c>
      <c r="B86">
        <v>66</v>
      </c>
      <c r="C86">
        <v>66</v>
      </c>
      <c r="D86">
        <f t="shared" si="3"/>
        <v>66</v>
      </c>
      <c r="O86" s="7" t="s">
        <v>19</v>
      </c>
      <c r="P86" s="4">
        <f>O80</f>
        <v>11.127272727272729</v>
      </c>
      <c r="Q86" s="3" t="s">
        <v>14</v>
      </c>
    </row>
    <row r="87" spans="1:17" x14ac:dyDescent="0.25">
      <c r="A87">
        <v>6.5</v>
      </c>
      <c r="B87">
        <v>72</v>
      </c>
      <c r="C87">
        <v>72</v>
      </c>
      <c r="D87">
        <f t="shared" si="3"/>
        <v>72</v>
      </c>
      <c r="O87" s="3" t="s">
        <v>8</v>
      </c>
      <c r="P87" s="4">
        <f>2*O81</f>
        <v>5.5674074823594079E-2</v>
      </c>
      <c r="Q87" s="3" t="s">
        <v>14</v>
      </c>
    </row>
    <row r="88" spans="1:17" x14ac:dyDescent="0.25">
      <c r="A88">
        <v>7</v>
      </c>
      <c r="B88">
        <v>78</v>
      </c>
      <c r="C88">
        <v>77</v>
      </c>
      <c r="D88">
        <f t="shared" si="3"/>
        <v>77.5</v>
      </c>
      <c r="Q88" s="6"/>
    </row>
    <row r="89" spans="1:17" x14ac:dyDescent="0.25">
      <c r="A89">
        <v>7.5</v>
      </c>
      <c r="B89">
        <v>84</v>
      </c>
      <c r="C89">
        <v>83</v>
      </c>
      <c r="D89">
        <f t="shared" si="3"/>
        <v>83.5</v>
      </c>
      <c r="O89" s="5" t="s">
        <v>13</v>
      </c>
      <c r="P89" s="5" t="s">
        <v>18</v>
      </c>
    </row>
    <row r="90" spans="1:17" x14ac:dyDescent="0.25">
      <c r="A90">
        <v>8</v>
      </c>
      <c r="B90">
        <v>89</v>
      </c>
      <c r="C90">
        <v>89</v>
      </c>
      <c r="D90">
        <f t="shared" si="3"/>
        <v>89</v>
      </c>
    </row>
    <row r="91" spans="1:17" x14ac:dyDescent="0.25">
      <c r="A91">
        <v>8.5</v>
      </c>
      <c r="B91">
        <v>94</v>
      </c>
      <c r="C91">
        <v>95</v>
      </c>
      <c r="D91">
        <f t="shared" si="3"/>
        <v>94.5</v>
      </c>
    </row>
    <row r="92" spans="1:17" x14ac:dyDescent="0.25">
      <c r="A92">
        <v>9</v>
      </c>
      <c r="B92">
        <v>100</v>
      </c>
      <c r="C92">
        <v>99</v>
      </c>
      <c r="D92">
        <f t="shared" si="3"/>
        <v>99.5</v>
      </c>
    </row>
    <row r="93" spans="1:17" x14ac:dyDescent="0.25">
      <c r="A93">
        <v>9.5</v>
      </c>
      <c r="B93">
        <v>106</v>
      </c>
      <c r="C93">
        <v>106</v>
      </c>
      <c r="D93">
        <f t="shared" si="3"/>
        <v>106</v>
      </c>
    </row>
    <row r="94" spans="1:17" x14ac:dyDescent="0.25">
      <c r="A94">
        <v>10</v>
      </c>
      <c r="B94">
        <v>111</v>
      </c>
      <c r="C94">
        <v>111</v>
      </c>
      <c r="D94">
        <f t="shared" si="3"/>
        <v>111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Ley de Ohm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Sobrado Aller</dc:creator>
  <cp:lastModifiedBy>Gustavo Sobrado Aller</cp:lastModifiedBy>
  <dcterms:created xsi:type="dcterms:W3CDTF">2025-04-07T01:09:26Z</dcterms:created>
  <dcterms:modified xsi:type="dcterms:W3CDTF">2025-04-07T03:09:18Z</dcterms:modified>
</cp:coreProperties>
</file>