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Área de Trabalho\CTG\Submissões\PSCC 2024\Resultados\"/>
    </mc:Choice>
  </mc:AlternateContent>
  <xr:revisionPtr revIDLastSave="0" documentId="13_ncr:1_{6597CED2-129D-4610-A69A-1589BA50FE7F}" xr6:coauthVersionLast="47" xr6:coauthVersionMax="47" xr10:uidLastSave="{00000000-0000-0000-0000-000000000000}"/>
  <bookViews>
    <workbookView xWindow="-108" yWindow="-108" windowWidth="23256" windowHeight="12456" xr2:uid="{AAFC79F4-E4B2-480F-BD59-F645FF34F071}"/>
  </bookViews>
  <sheets>
    <sheet name="Hyd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G76" i="1"/>
  <c r="F76" i="1"/>
  <c r="E76" i="1"/>
  <c r="D76" i="1"/>
  <c r="C76" i="1"/>
  <c r="G75" i="1"/>
  <c r="F75" i="1"/>
  <c r="E75" i="1"/>
  <c r="D75" i="1"/>
  <c r="C75" i="1"/>
  <c r="G71" i="1"/>
  <c r="F71" i="1"/>
  <c r="E71" i="1"/>
  <c r="D71" i="1"/>
  <c r="C71" i="1"/>
  <c r="G70" i="1"/>
  <c r="F70" i="1"/>
  <c r="E70" i="1"/>
  <c r="D70" i="1"/>
  <c r="C70" i="1"/>
  <c r="G66" i="1"/>
  <c r="F66" i="1"/>
  <c r="E66" i="1"/>
  <c r="D66" i="1"/>
  <c r="C66" i="1"/>
  <c r="G65" i="1"/>
  <c r="F65" i="1"/>
  <c r="E65" i="1"/>
  <c r="D65" i="1"/>
  <c r="C65" i="1"/>
  <c r="G61" i="1"/>
  <c r="F61" i="1"/>
  <c r="E61" i="1"/>
  <c r="D61" i="1"/>
  <c r="C61" i="1"/>
  <c r="G60" i="1"/>
  <c r="F60" i="1"/>
  <c r="E60" i="1"/>
  <c r="D60" i="1"/>
  <c r="C60" i="1"/>
  <c r="G56" i="1"/>
  <c r="F56" i="1"/>
  <c r="E56" i="1"/>
  <c r="D56" i="1"/>
  <c r="C56" i="1"/>
  <c r="G55" i="1"/>
  <c r="F55" i="1"/>
  <c r="E55" i="1"/>
  <c r="D55" i="1"/>
  <c r="C55" i="1"/>
  <c r="G51" i="1"/>
  <c r="F51" i="1"/>
  <c r="E51" i="1"/>
  <c r="D51" i="1"/>
  <c r="C51" i="1"/>
  <c r="G50" i="1"/>
  <c r="F50" i="1"/>
  <c r="E50" i="1"/>
  <c r="D50" i="1"/>
  <c r="C50" i="1"/>
  <c r="G46" i="1"/>
  <c r="F46" i="1"/>
  <c r="E46" i="1"/>
  <c r="D46" i="1"/>
  <c r="C46" i="1"/>
  <c r="G45" i="1"/>
  <c r="F45" i="1"/>
  <c r="E45" i="1"/>
  <c r="D45" i="1"/>
  <c r="C45" i="1"/>
  <c r="G41" i="1"/>
  <c r="F41" i="1"/>
  <c r="E41" i="1"/>
  <c r="D41" i="1"/>
  <c r="C41" i="1"/>
  <c r="G40" i="1"/>
  <c r="F40" i="1"/>
  <c r="E40" i="1"/>
  <c r="D40" i="1"/>
  <c r="C40" i="1"/>
  <c r="G36" i="1"/>
  <c r="F36" i="1"/>
  <c r="E36" i="1"/>
  <c r="D36" i="1"/>
  <c r="C36" i="1"/>
  <c r="G35" i="1"/>
  <c r="F35" i="1"/>
  <c r="E35" i="1"/>
  <c r="D35" i="1"/>
  <c r="C35" i="1"/>
  <c r="G31" i="1"/>
  <c r="F31" i="1"/>
  <c r="E31" i="1"/>
  <c r="D31" i="1"/>
  <c r="C31" i="1"/>
  <c r="G30" i="1"/>
  <c r="F30" i="1"/>
  <c r="E30" i="1"/>
  <c r="D30" i="1"/>
  <c r="C30" i="1"/>
  <c r="G26" i="1"/>
  <c r="F26" i="1"/>
  <c r="E26" i="1"/>
  <c r="D26" i="1"/>
  <c r="C26" i="1"/>
  <c r="G25" i="1"/>
  <c r="F25" i="1"/>
  <c r="E25" i="1"/>
  <c r="D25" i="1"/>
  <c r="C25" i="1"/>
  <c r="G21" i="1"/>
  <c r="F21" i="1"/>
  <c r="E21" i="1"/>
  <c r="D21" i="1"/>
  <c r="C21" i="1"/>
  <c r="G20" i="1"/>
  <c r="F20" i="1"/>
  <c r="E20" i="1"/>
  <c r="D20" i="1"/>
  <c r="C20" i="1"/>
  <c r="G16" i="1"/>
  <c r="F16" i="1"/>
  <c r="E16" i="1"/>
  <c r="D16" i="1"/>
  <c r="C16" i="1"/>
  <c r="G15" i="1"/>
  <c r="F15" i="1"/>
  <c r="E15" i="1"/>
  <c r="D15" i="1"/>
  <c r="C15" i="1"/>
  <c r="G11" i="1"/>
  <c r="F11" i="1"/>
  <c r="E11" i="1"/>
  <c r="D11" i="1"/>
  <c r="C11" i="1"/>
  <c r="G10" i="1"/>
  <c r="F10" i="1"/>
  <c r="E10" i="1"/>
  <c r="D10" i="1"/>
  <c r="C10" i="1"/>
  <c r="G6" i="1"/>
  <c r="F6" i="1"/>
  <c r="E6" i="1"/>
  <c r="D6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<sst xmlns="http://schemas.openxmlformats.org/spreadsheetml/2006/main" count="97" uniqueCount="27">
  <si>
    <t>Grande</t>
  </si>
  <si>
    <t>Benchmark</t>
  </si>
  <si>
    <t>Paranaíba</t>
  </si>
  <si>
    <t>Paranapanema</t>
  </si>
  <si>
    <t>Paraná</t>
  </si>
  <si>
    <t>Atlântico Sudeste</t>
  </si>
  <si>
    <t>São Francisco</t>
  </si>
  <si>
    <t>Paraguai</t>
  </si>
  <si>
    <t>Amazonas</t>
  </si>
  <si>
    <t>Tocantins</t>
  </si>
  <si>
    <t>Tietê</t>
  </si>
  <si>
    <t>Atlantico Leste</t>
  </si>
  <si>
    <t>Iguaçu</t>
  </si>
  <si>
    <t>Uruguai</t>
  </si>
  <si>
    <t>Atlântico Sul</t>
  </si>
  <si>
    <t>Parnaíba</t>
  </si>
  <si>
    <t>Bacin</t>
  </si>
  <si>
    <t>Asymmetry</t>
  </si>
  <si>
    <t>Kurtosis</t>
  </si>
  <si>
    <t>Mean (m³/s)</t>
  </si>
  <si>
    <t>Median (m³/s)</t>
  </si>
  <si>
    <t>SD (m³/s)</t>
  </si>
  <si>
    <t>Data</t>
  </si>
  <si>
    <t>Proposal</t>
  </si>
  <si>
    <t>Bench. Disc.</t>
  </si>
  <si>
    <t>Prop. Disc.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</si>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</sst>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9D2A-617C-4C56-88E9-A302B1631010}">
  <dimension ref="A1:G7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7" width="17.6640625" customWidth="1"/>
  </cols>
  <sheetData>
    <row r="1" spans="1:7" ht="15.6" x14ac:dyDescent="0.3">
      <c r="A1" s="7" t="s">
        <v>16</v>
      </c>
      <c r="B1" s="7" t="s">
        <v>22</v>
      </c>
      <c r="C1" s="7" t="s">
        <v>19</v>
      </c>
      <c r="D1" s="7" t="s">
        <v>20</v>
      </c>
      <c r="E1" s="7" t="s">
        <v>21</v>
      </c>
      <c r="F1" s="7" t="s">
        <v>17</v>
      </c>
      <c r="G1" s="7" t="s">
        <v>18</v>
      </c>
    </row>
    <row r="2" spans="1:7" ht="15" customHeight="1" x14ac:dyDescent="0.3">
      <c r="A2" s="10" t="s">
        <v>0</v>
      </c>
      <c r="B2" s="1" t="s">
        <v>26</v>
      </c>
      <c r="C2" s="2">
        <v>2035.036231884058</v>
      </c>
      <c r="D2" s="2">
        <v>1596.5</v>
      </c>
      <c r="E2" s="2">
        <v>1280.142496792075</v>
      </c>
      <c r="F2" s="2">
        <v>1.3728635268503973</v>
      </c>
      <c r="G2" s="2">
        <v>4.72</v>
      </c>
    </row>
    <row r="3" spans="1:7" ht="15" customHeight="1" x14ac:dyDescent="0.3">
      <c r="A3" s="8"/>
      <c r="B3" s="1" t="s">
        <v>1</v>
      </c>
      <c r="C3" s="2">
        <v>1833.28</v>
      </c>
      <c r="D3" s="2">
        <v>1496.59</v>
      </c>
      <c r="E3" s="2">
        <v>921.54</v>
      </c>
      <c r="F3" s="2">
        <v>1.2</v>
      </c>
      <c r="G3" s="2">
        <v>13.25</v>
      </c>
    </row>
    <row r="4" spans="1:7" ht="15" customHeight="1" x14ac:dyDescent="0.3">
      <c r="A4" s="8"/>
      <c r="B4" s="1" t="s">
        <v>23</v>
      </c>
      <c r="C4" s="2">
        <v>2105.00965</v>
      </c>
      <c r="D4" s="2">
        <v>1698</v>
      </c>
      <c r="E4" s="2">
        <v>1300.3455878838301</v>
      </c>
      <c r="F4" s="2">
        <v>1.3569911195353199</v>
      </c>
      <c r="G4" s="2">
        <v>4.7623926054198975</v>
      </c>
    </row>
    <row r="5" spans="1:7" ht="15" customHeight="1" x14ac:dyDescent="0.3">
      <c r="A5" s="8"/>
      <c r="B5" s="1" t="s">
        <v>25</v>
      </c>
      <c r="C5" s="3">
        <f t="shared" ref="C5:G5" si="0">ABS((C2-C4)/C2)</f>
        <v>3.4384359855431097E-2</v>
      </c>
      <c r="D5" s="3">
        <f t="shared" si="0"/>
        <v>6.3576573755089252E-2</v>
      </c>
      <c r="E5" s="3">
        <f t="shared" si="0"/>
        <v>1.5781907984761319E-2</v>
      </c>
      <c r="F5" s="3">
        <f t="shared" si="0"/>
        <v>1.1561533251226774E-2</v>
      </c>
      <c r="G5" s="3">
        <f t="shared" si="0"/>
        <v>8.9814841991308816E-3</v>
      </c>
    </row>
    <row r="6" spans="1:7" ht="15" customHeight="1" x14ac:dyDescent="0.3">
      <c r="A6" s="9"/>
      <c r="B6" s="4" t="s">
        <v>24</v>
      </c>
      <c r="C6" s="5">
        <f>ABS((C2-C3)/C2)</f>
        <v>9.9141346342158237E-2</v>
      </c>
      <c r="D6" s="5">
        <f t="shared" ref="C6:G6" si="1">ABS((D2-D3)/D2)</f>
        <v>6.2580645161290374E-2</v>
      </c>
      <c r="E6" s="5">
        <f t="shared" si="1"/>
        <v>0.28012701530548473</v>
      </c>
      <c r="F6" s="5">
        <f t="shared" si="1"/>
        <v>0.12591457451490332</v>
      </c>
      <c r="G6" s="5">
        <f t="shared" si="1"/>
        <v>1.8072033898305089</v>
      </c>
    </row>
    <row r="7" spans="1:7" ht="15" customHeight="1" x14ac:dyDescent="0.3">
      <c r="A7" s="10" t="s">
        <v>2</v>
      </c>
      <c r="B7" s="1" t="s">
        <v>26</v>
      </c>
      <c r="C7" s="2">
        <v>2812.238224637681</v>
      </c>
      <c r="D7" s="2">
        <v>2271</v>
      </c>
      <c r="E7" s="2">
        <v>1699.992237393541</v>
      </c>
      <c r="F7" s="2">
        <v>1.2601476459371395</v>
      </c>
      <c r="G7" s="2">
        <v>4.3899999999999997</v>
      </c>
    </row>
    <row r="8" spans="1:7" ht="15" customHeight="1" x14ac:dyDescent="0.3">
      <c r="A8" s="8"/>
      <c r="B8" s="1" t="s">
        <v>1</v>
      </c>
      <c r="C8" s="2">
        <v>2406.75</v>
      </c>
      <c r="D8" s="2">
        <v>1979.47</v>
      </c>
      <c r="E8" s="2">
        <v>1186.01</v>
      </c>
      <c r="F8" s="2">
        <v>1.19</v>
      </c>
      <c r="G8" s="2">
        <v>13.84</v>
      </c>
    </row>
    <row r="9" spans="1:7" ht="15" customHeight="1" x14ac:dyDescent="0.3">
      <c r="A9" s="8"/>
      <c r="B9" s="1" t="s">
        <v>23</v>
      </c>
      <c r="C9" s="2">
        <v>2970.477875</v>
      </c>
      <c r="D9" s="2">
        <v>2452</v>
      </c>
      <c r="E9" s="2">
        <v>1731.3256260490148</v>
      </c>
      <c r="F9" s="2">
        <v>1.2780534195410151</v>
      </c>
      <c r="G9" s="2">
        <v>4.6177919067590283</v>
      </c>
    </row>
    <row r="10" spans="1:7" ht="15" customHeight="1" x14ac:dyDescent="0.3">
      <c r="A10" s="8"/>
      <c r="B10" s="1" t="s">
        <v>25</v>
      </c>
      <c r="C10" s="3">
        <f t="shared" ref="C10:G10" si="2">ABS((C7-C9)/C7)</f>
        <v>5.6268223998948763E-2</v>
      </c>
      <c r="D10" s="3">
        <f t="shared" si="2"/>
        <v>7.9700572435050632E-2</v>
      </c>
      <c r="E10" s="3">
        <f t="shared" si="2"/>
        <v>1.8431489254041932E-2</v>
      </c>
      <c r="F10" s="3">
        <f t="shared" si="2"/>
        <v>1.4209266399541318E-2</v>
      </c>
      <c r="G10" s="3">
        <f t="shared" si="2"/>
        <v>5.1888817029391486E-2</v>
      </c>
    </row>
    <row r="11" spans="1:7" ht="15" customHeight="1" x14ac:dyDescent="0.3">
      <c r="A11" s="9"/>
      <c r="B11" s="4" t="s">
        <v>24</v>
      </c>
      <c r="C11" s="5">
        <f t="shared" ref="C11:G11" si="3">ABS(C7-C8)/C7</f>
        <v>0.14418701128704084</v>
      </c>
      <c r="D11" s="5">
        <f t="shared" si="3"/>
        <v>0.12837076177895199</v>
      </c>
      <c r="E11" s="5">
        <f t="shared" si="3"/>
        <v>0.3023438731588492</v>
      </c>
      <c r="F11" s="5">
        <f t="shared" si="3"/>
        <v>5.5666211942151038E-2</v>
      </c>
      <c r="G11" s="5">
        <f t="shared" si="3"/>
        <v>2.1526195899772209</v>
      </c>
    </row>
    <row r="12" spans="1:7" ht="15" customHeight="1" x14ac:dyDescent="0.3">
      <c r="A12" s="10" t="s">
        <v>3</v>
      </c>
      <c r="B12" s="1" t="s">
        <v>26</v>
      </c>
      <c r="C12" s="2">
        <v>1595.4048913043478</v>
      </c>
      <c r="D12" s="2">
        <v>1371</v>
      </c>
      <c r="E12" s="2">
        <v>984.97674695461342</v>
      </c>
      <c r="F12" s="2">
        <v>2.4690026666194265</v>
      </c>
      <c r="G12" s="2">
        <v>14.95</v>
      </c>
    </row>
    <row r="13" spans="1:7" ht="15" customHeight="1" x14ac:dyDescent="0.3">
      <c r="A13" s="8"/>
      <c r="B13" s="1" t="s">
        <v>1</v>
      </c>
      <c r="C13" s="2">
        <v>1344.86</v>
      </c>
      <c r="D13" s="2">
        <v>1231.55</v>
      </c>
      <c r="E13" s="2">
        <v>368.85</v>
      </c>
      <c r="F13" s="2">
        <v>2.08</v>
      </c>
      <c r="G13" s="2">
        <v>18.86</v>
      </c>
    </row>
    <row r="14" spans="1:7" ht="15" customHeight="1" x14ac:dyDescent="0.3">
      <c r="A14" s="8"/>
      <c r="B14" s="1" t="s">
        <v>23</v>
      </c>
      <c r="C14" s="2">
        <v>1813.5195416666666</v>
      </c>
      <c r="D14" s="2">
        <v>1551</v>
      </c>
      <c r="E14" s="2">
        <v>1045.082596742991</v>
      </c>
      <c r="F14" s="2">
        <v>2.6658003811130815</v>
      </c>
      <c r="G14" s="2">
        <v>16.606542867048464</v>
      </c>
    </row>
    <row r="15" spans="1:7" ht="15" customHeight="1" x14ac:dyDescent="0.3">
      <c r="A15" s="8"/>
      <c r="B15" s="1" t="s">
        <v>25</v>
      </c>
      <c r="C15" s="3">
        <f t="shared" ref="C15:G15" si="4">ABS((C12-C14)/C12)</f>
        <v>0.13671429212179223</v>
      </c>
      <c r="D15" s="3">
        <f t="shared" si="4"/>
        <v>0.13129102844638948</v>
      </c>
      <c r="E15" s="3">
        <f t="shared" si="4"/>
        <v>6.1022607867865904E-2</v>
      </c>
      <c r="F15" s="3">
        <f t="shared" si="4"/>
        <v>7.9707372192963907E-2</v>
      </c>
      <c r="G15" s="3">
        <f t="shared" si="4"/>
        <v>0.11080554294638563</v>
      </c>
    </row>
    <row r="16" spans="1:7" ht="15" customHeight="1" x14ac:dyDescent="0.3">
      <c r="A16" s="9"/>
      <c r="B16" s="4" t="s">
        <v>24</v>
      </c>
      <c r="C16" s="5">
        <f t="shared" ref="C16:G16" si="5">ABS((C12-C13)/C12)</f>
        <v>0.15704157149694523</v>
      </c>
      <c r="D16" s="5">
        <f t="shared" si="5"/>
        <v>0.10171407731582789</v>
      </c>
      <c r="E16" s="5">
        <f t="shared" si="5"/>
        <v>0.62552415461540212</v>
      </c>
      <c r="F16" s="5">
        <f t="shared" si="5"/>
        <v>0.15755457532658368</v>
      </c>
      <c r="G16" s="5">
        <f t="shared" si="5"/>
        <v>0.26153846153846155</v>
      </c>
    </row>
    <row r="17" spans="1:7" x14ac:dyDescent="0.3">
      <c r="A17" s="10" t="s">
        <v>4</v>
      </c>
      <c r="B17" s="1" t="s">
        <v>26</v>
      </c>
      <c r="C17" s="2">
        <v>3349.4365942028985</v>
      </c>
      <c r="D17" s="2">
        <v>3022.5</v>
      </c>
      <c r="E17" s="2">
        <v>1825.1960202356493</v>
      </c>
      <c r="F17" s="2">
        <v>1.1449098119498797</v>
      </c>
      <c r="G17" s="2">
        <v>4.99</v>
      </c>
    </row>
    <row r="18" spans="1:7" x14ac:dyDescent="0.3">
      <c r="A18" s="8"/>
      <c r="B18" s="1" t="s">
        <v>1</v>
      </c>
      <c r="C18" s="2">
        <v>3234.24</v>
      </c>
      <c r="D18" s="2">
        <v>3161.37</v>
      </c>
      <c r="E18" s="2">
        <v>793.22</v>
      </c>
      <c r="F18" s="2">
        <v>1.41</v>
      </c>
      <c r="G18" s="2">
        <v>15.8</v>
      </c>
    </row>
    <row r="19" spans="1:7" x14ac:dyDescent="0.3">
      <c r="A19" s="8"/>
      <c r="B19" s="1" t="s">
        <v>23</v>
      </c>
      <c r="C19" s="2">
        <v>4402.4240250000003</v>
      </c>
      <c r="D19" s="2">
        <v>4176</v>
      </c>
      <c r="E19" s="2">
        <v>1782.8082303314857</v>
      </c>
      <c r="F19" s="2">
        <v>1.1185324564227457</v>
      </c>
      <c r="G19" s="2">
        <v>4.7517840593044687</v>
      </c>
    </row>
    <row r="20" spans="1:7" x14ac:dyDescent="0.3">
      <c r="A20" s="8"/>
      <c r="B20" s="1" t="s">
        <v>25</v>
      </c>
      <c r="C20" s="3">
        <f t="shared" ref="C20:G20" si="6">ABS((C17-C19)/C17)</f>
        <v>0.31437747847491126</v>
      </c>
      <c r="D20" s="3">
        <f t="shared" si="6"/>
        <v>0.38163771712158812</v>
      </c>
      <c r="E20" s="3">
        <f t="shared" si="6"/>
        <v>2.3223691830475797E-2</v>
      </c>
      <c r="F20" s="3">
        <f t="shared" si="6"/>
        <v>2.3038806421102415E-2</v>
      </c>
      <c r="G20" s="3">
        <f t="shared" si="6"/>
        <v>4.7738665470046397E-2</v>
      </c>
    </row>
    <row r="21" spans="1:7" x14ac:dyDescent="0.3">
      <c r="A21" s="9"/>
      <c r="B21" s="4" t="s">
        <v>24</v>
      </c>
      <c r="C21" s="5">
        <f t="shared" ref="C21:G21" si="7">ABS((C17-C18)/C17)</f>
        <v>3.4392827260046492E-2</v>
      </c>
      <c r="D21" s="5">
        <f t="shared" si="7"/>
        <v>4.5945409429280361E-2</v>
      </c>
      <c r="E21" s="5">
        <f t="shared" si="7"/>
        <v>0.56540558317808065</v>
      </c>
      <c r="F21" s="5">
        <f t="shared" si="7"/>
        <v>0.23153805241536785</v>
      </c>
      <c r="G21" s="5">
        <f t="shared" si="7"/>
        <v>2.1663326653306614</v>
      </c>
    </row>
    <row r="22" spans="1:7" x14ac:dyDescent="0.3">
      <c r="A22" s="11" t="s">
        <v>5</v>
      </c>
      <c r="B22" s="1" t="s">
        <v>26</v>
      </c>
      <c r="C22" s="2">
        <v>1688.498188405797</v>
      </c>
      <c r="D22" s="2">
        <v>1345.5</v>
      </c>
      <c r="E22" s="2">
        <v>1055.6149119769113</v>
      </c>
      <c r="F22" s="2">
        <v>1.5162738304118757</v>
      </c>
      <c r="G22" s="2">
        <v>5.62</v>
      </c>
    </row>
    <row r="23" spans="1:7" x14ac:dyDescent="0.3">
      <c r="A23" s="11"/>
      <c r="B23" s="1" t="s">
        <v>1</v>
      </c>
      <c r="C23" s="2">
        <v>1632.7</v>
      </c>
      <c r="D23" s="2">
        <v>1393.61</v>
      </c>
      <c r="E23" s="2">
        <v>731.73</v>
      </c>
      <c r="F23" s="2">
        <v>1.08</v>
      </c>
      <c r="G23" s="2">
        <v>14.48</v>
      </c>
    </row>
    <row r="24" spans="1:7" x14ac:dyDescent="0.3">
      <c r="A24" s="11"/>
      <c r="B24" s="1" t="s">
        <v>23</v>
      </c>
      <c r="C24" s="2">
        <v>1575.7290250000001</v>
      </c>
      <c r="D24" s="2">
        <v>1268</v>
      </c>
      <c r="E24" s="2">
        <v>1000.6871920275678</v>
      </c>
      <c r="F24" s="2">
        <v>1.542400043074627</v>
      </c>
      <c r="G24" s="2">
        <v>5.9713251422591904</v>
      </c>
    </row>
    <row r="25" spans="1:7" x14ac:dyDescent="0.3">
      <c r="A25" s="11"/>
      <c r="B25" s="1" t="s">
        <v>25</v>
      </c>
      <c r="C25" s="3">
        <f t="shared" ref="C25:G25" si="8">ABS((C22-C24)/C22)</f>
        <v>6.6786665321961897E-2</v>
      </c>
      <c r="D25" s="3">
        <f t="shared" si="8"/>
        <v>5.7599405425492384E-2</v>
      </c>
      <c r="E25" s="3">
        <f t="shared" si="8"/>
        <v>5.2033861331569509E-2</v>
      </c>
      <c r="F25" s="3">
        <f t="shared" si="8"/>
        <v>1.7230537214807988E-2</v>
      </c>
      <c r="G25" s="3">
        <f t="shared" si="8"/>
        <v>6.2513370508752719E-2</v>
      </c>
    </row>
    <row r="26" spans="1:7" x14ac:dyDescent="0.3">
      <c r="A26" s="12"/>
      <c r="B26" s="4" t="s">
        <v>24</v>
      </c>
      <c r="C26" s="5">
        <f t="shared" ref="C26:G26" si="9">ABS((C22-C23)/C22)</f>
        <v>3.3046045763590111E-2</v>
      </c>
      <c r="D26" s="5">
        <f t="shared" si="9"/>
        <v>3.5756224451876553E-2</v>
      </c>
      <c r="E26" s="5">
        <f t="shared" si="9"/>
        <v>0.30682108437664379</v>
      </c>
      <c r="F26" s="5">
        <f t="shared" si="9"/>
        <v>0.28772760016135585</v>
      </c>
      <c r="G26" s="5">
        <f t="shared" si="9"/>
        <v>1.5765124555160142</v>
      </c>
    </row>
    <row r="27" spans="1:7" x14ac:dyDescent="0.3">
      <c r="A27" s="8" t="s">
        <v>6</v>
      </c>
      <c r="B27" s="1" t="s">
        <v>26</v>
      </c>
      <c r="C27" s="2">
        <v>3319.9121376811595</v>
      </c>
      <c r="D27" s="2">
        <v>2351.5</v>
      </c>
      <c r="E27" s="2">
        <v>2535.9054425344543</v>
      </c>
      <c r="F27" s="2">
        <v>1.4764838035170382</v>
      </c>
      <c r="G27" s="2">
        <v>5.46</v>
      </c>
    </row>
    <row r="28" spans="1:7" x14ac:dyDescent="0.3">
      <c r="A28" s="8"/>
      <c r="B28" s="1" t="s">
        <v>1</v>
      </c>
      <c r="C28" s="2">
        <v>2178</v>
      </c>
      <c r="D28" s="2">
        <v>1531.65</v>
      </c>
      <c r="E28" s="2">
        <v>1291.67</v>
      </c>
      <c r="F28" s="2">
        <v>1.96</v>
      </c>
      <c r="G28" s="2">
        <v>20.3</v>
      </c>
    </row>
    <row r="29" spans="1:7" x14ac:dyDescent="0.3">
      <c r="A29" s="8"/>
      <c r="B29" s="1" t="s">
        <v>23</v>
      </c>
      <c r="C29" s="2">
        <v>2958.2862333333333</v>
      </c>
      <c r="D29" s="2">
        <v>2209</v>
      </c>
      <c r="E29" s="2">
        <v>2348.1497138980449</v>
      </c>
      <c r="F29" s="2">
        <v>1.6601772331629769</v>
      </c>
      <c r="G29" s="2">
        <v>6.2304292763454638</v>
      </c>
    </row>
    <row r="30" spans="1:7" x14ac:dyDescent="0.3">
      <c r="A30" s="8"/>
      <c r="B30" s="1" t="s">
        <v>25</v>
      </c>
      <c r="C30" s="3">
        <f t="shared" ref="C30:G30" si="10">ABS((C27-C29)/C27)</f>
        <v>0.10892634785220824</v>
      </c>
      <c r="D30" s="3">
        <f t="shared" si="10"/>
        <v>6.0599617265575167E-2</v>
      </c>
      <c r="E30" s="3">
        <f t="shared" si="10"/>
        <v>7.4038931218492587E-2</v>
      </c>
      <c r="F30" s="3">
        <f t="shared" si="10"/>
        <v>0.12441276308509058</v>
      </c>
      <c r="G30" s="3">
        <f t="shared" si="10"/>
        <v>0.14110426306693477</v>
      </c>
    </row>
    <row r="31" spans="1:7" x14ac:dyDescent="0.3">
      <c r="A31" s="9"/>
      <c r="B31" s="4" t="s">
        <v>24</v>
      </c>
      <c r="C31" s="5">
        <f t="shared" ref="C31:G31" si="11">ABS((C27-C28)/C27)</f>
        <v>0.34395854176994711</v>
      </c>
      <c r="D31" s="5">
        <f t="shared" si="11"/>
        <v>0.34864979800127577</v>
      </c>
      <c r="E31" s="5">
        <f t="shared" si="11"/>
        <v>0.49064741203084089</v>
      </c>
      <c r="F31" s="5">
        <f t="shared" si="11"/>
        <v>0.32747815812893344</v>
      </c>
      <c r="G31" s="5">
        <f t="shared" si="11"/>
        <v>2.7179487179487181</v>
      </c>
    </row>
    <row r="32" spans="1:7" x14ac:dyDescent="0.3">
      <c r="A32" s="8" t="s">
        <v>7</v>
      </c>
      <c r="B32" s="1" t="s">
        <v>26</v>
      </c>
      <c r="C32" s="2">
        <v>402.16757246376812</v>
      </c>
      <c r="D32" s="2">
        <v>339</v>
      </c>
      <c r="E32" s="2">
        <v>171.97888098957358</v>
      </c>
      <c r="F32" s="2">
        <v>1.2059189487153228</v>
      </c>
      <c r="G32" s="2">
        <v>4</v>
      </c>
    </row>
    <row r="33" spans="1:7" x14ac:dyDescent="0.3">
      <c r="A33" s="8"/>
      <c r="B33" s="1" t="s">
        <v>1</v>
      </c>
      <c r="C33" s="2">
        <v>348.91</v>
      </c>
      <c r="D33" s="2">
        <v>299.06</v>
      </c>
      <c r="E33" s="2">
        <v>117.16</v>
      </c>
      <c r="F33" s="2">
        <v>0.97</v>
      </c>
      <c r="G33" s="2">
        <v>13.91</v>
      </c>
    </row>
    <row r="34" spans="1:7" x14ac:dyDescent="0.3">
      <c r="A34" s="8"/>
      <c r="B34" s="1" t="s">
        <v>23</v>
      </c>
      <c r="C34" s="2">
        <v>419.82746666666668</v>
      </c>
      <c r="D34" s="2">
        <v>349</v>
      </c>
      <c r="E34" s="2">
        <v>174.32928661420314</v>
      </c>
      <c r="F34" s="2">
        <v>1.0694192636941329</v>
      </c>
      <c r="G34" s="2">
        <v>3.3816140026333139</v>
      </c>
    </row>
    <row r="35" spans="1:7" x14ac:dyDescent="0.3">
      <c r="A35" s="8"/>
      <c r="B35" s="1" t="s">
        <v>25</v>
      </c>
      <c r="C35" s="3">
        <f>ABS((C32-C34)/C32)</f>
        <v>4.3911780591135458E-2</v>
      </c>
      <c r="D35" s="3">
        <f t="shared" ref="D35:G35" si="12">ABS((D32-D34)/D32)</f>
        <v>2.9498525073746312E-2</v>
      </c>
      <c r="E35" s="3">
        <f t="shared" si="12"/>
        <v>1.3666827061004397E-2</v>
      </c>
      <c r="F35" s="3">
        <f t="shared" si="12"/>
        <v>0.11319142564813693</v>
      </c>
      <c r="G35" s="3">
        <f t="shared" si="12"/>
        <v>0.15459649934167152</v>
      </c>
    </row>
    <row r="36" spans="1:7" x14ac:dyDescent="0.3">
      <c r="A36" s="9"/>
      <c r="B36" s="4" t="s">
        <v>24</v>
      </c>
      <c r="C36" s="5">
        <f>ABS((C32-C33)/C32)</f>
        <v>0.13242632203660865</v>
      </c>
      <c r="D36" s="5">
        <f t="shared" ref="D36:G36" si="13">ABS((D32-D33)/D32)</f>
        <v>0.11781710914454277</v>
      </c>
      <c r="E36" s="5">
        <f t="shared" si="13"/>
        <v>0.31875356249641512</v>
      </c>
      <c r="F36" s="5">
        <f t="shared" si="13"/>
        <v>0.19563416676274104</v>
      </c>
      <c r="G36" s="5">
        <f t="shared" si="13"/>
        <v>2.4775</v>
      </c>
    </row>
    <row r="37" spans="1:7" x14ac:dyDescent="0.3">
      <c r="A37" s="8" t="s">
        <v>8</v>
      </c>
      <c r="B37" s="1" t="s">
        <v>26</v>
      </c>
      <c r="C37" s="2">
        <v>33001.442934782608</v>
      </c>
      <c r="D37" s="2">
        <v>28078</v>
      </c>
      <c r="E37" s="2">
        <v>21215.437406563553</v>
      </c>
      <c r="F37" s="2">
        <v>0.49491303559409588</v>
      </c>
      <c r="G37" s="2">
        <v>2</v>
      </c>
    </row>
    <row r="38" spans="1:7" x14ac:dyDescent="0.3">
      <c r="A38" s="8"/>
      <c r="B38" s="1" t="s">
        <v>1</v>
      </c>
      <c r="C38" s="2">
        <v>29709.69</v>
      </c>
      <c r="D38" s="2">
        <v>26606.880000000001</v>
      </c>
      <c r="E38" s="2">
        <v>18675.82</v>
      </c>
      <c r="F38" s="2">
        <v>0.48</v>
      </c>
      <c r="G38" s="2">
        <v>10.95</v>
      </c>
    </row>
    <row r="39" spans="1:7" x14ac:dyDescent="0.3">
      <c r="A39" s="8"/>
      <c r="B39" s="1" t="s">
        <v>23</v>
      </c>
      <c r="C39" s="2">
        <v>33543.426566666669</v>
      </c>
      <c r="D39" s="2">
        <v>27807</v>
      </c>
      <c r="E39" s="2">
        <v>21747.103301019368</v>
      </c>
      <c r="F39" s="2">
        <v>0.4883876553867923</v>
      </c>
      <c r="G39" s="2">
        <v>1.996671386065344</v>
      </c>
    </row>
    <row r="40" spans="1:7" x14ac:dyDescent="0.3">
      <c r="A40" s="8"/>
      <c r="B40" s="1" t="s">
        <v>25</v>
      </c>
      <c r="C40" s="3">
        <f>ABS((C37-C39)/C37)</f>
        <v>1.6423028318947382E-2</v>
      </c>
      <c r="D40" s="3">
        <f t="shared" ref="D40:G40" si="14">ABS((D37-D39)/D37)</f>
        <v>9.6516845929197244E-3</v>
      </c>
      <c r="E40" s="3">
        <f t="shared" si="14"/>
        <v>2.5060331506119693E-2</v>
      </c>
      <c r="F40" s="3">
        <f t="shared" si="14"/>
        <v>1.3184902675821605E-2</v>
      </c>
      <c r="G40" s="3">
        <f t="shared" si="14"/>
        <v>1.6643069673279998E-3</v>
      </c>
    </row>
    <row r="41" spans="1:7" x14ac:dyDescent="0.3">
      <c r="A41" s="9"/>
      <c r="B41" s="4" t="s">
        <v>24</v>
      </c>
      <c r="C41" s="5">
        <f>ABS((C37-C38)/C37)</f>
        <v>9.9745727521301591E-2</v>
      </c>
      <c r="D41" s="5">
        <f t="shared" ref="D41:G41" si="15">ABS((D37-D38)/D37)</f>
        <v>5.239404515991164E-2</v>
      </c>
      <c r="E41" s="5">
        <f t="shared" si="15"/>
        <v>0.11970610635526449</v>
      </c>
      <c r="F41" s="5">
        <f t="shared" si="15"/>
        <v>3.013263850727679E-2</v>
      </c>
      <c r="G41" s="5">
        <f t="shared" si="15"/>
        <v>4.4749999999999996</v>
      </c>
    </row>
    <row r="42" spans="1:7" x14ac:dyDescent="0.3">
      <c r="A42" s="8" t="s">
        <v>9</v>
      </c>
      <c r="B42" s="1" t="s">
        <v>26</v>
      </c>
      <c r="C42" s="2">
        <v>13125.127717391304</v>
      </c>
      <c r="D42" s="2">
        <v>8775.5</v>
      </c>
      <c r="E42" s="2">
        <v>11088.439307016617</v>
      </c>
      <c r="F42" s="2">
        <v>1.1342806732506765</v>
      </c>
      <c r="G42" s="2">
        <v>3.73</v>
      </c>
    </row>
    <row r="43" spans="1:7" x14ac:dyDescent="0.3">
      <c r="A43" s="8"/>
      <c r="B43" s="1" t="s">
        <v>1</v>
      </c>
      <c r="C43" s="2">
        <v>11147.2</v>
      </c>
      <c r="D43" s="2">
        <v>8524.8799999999992</v>
      </c>
      <c r="E43" s="2">
        <v>7841.13</v>
      </c>
      <c r="F43" s="2">
        <v>1.22</v>
      </c>
      <c r="G43" s="2">
        <v>14.46</v>
      </c>
    </row>
    <row r="44" spans="1:7" x14ac:dyDescent="0.3">
      <c r="A44" s="8"/>
      <c r="B44" s="1" t="s">
        <v>23</v>
      </c>
      <c r="C44" s="2">
        <v>12722.445516666667</v>
      </c>
      <c r="D44" s="2">
        <v>8208</v>
      </c>
      <c r="E44" s="2">
        <v>10878.782075343281</v>
      </c>
      <c r="F44" s="2">
        <v>1.0498045365031159</v>
      </c>
      <c r="G44" s="2">
        <v>3.4689041513502139</v>
      </c>
    </row>
    <row r="45" spans="1:7" x14ac:dyDescent="0.3">
      <c r="A45" s="8"/>
      <c r="B45" s="1" t="s">
        <v>25</v>
      </c>
      <c r="C45" s="3">
        <f t="shared" ref="C45:G45" si="16">ABS((C42-C44)/C42)</f>
        <v>3.0680250081762468E-2</v>
      </c>
      <c r="D45" s="3">
        <f t="shared" si="16"/>
        <v>6.4668679847302152E-2</v>
      </c>
      <c r="E45" s="3">
        <f t="shared" si="16"/>
        <v>1.8907731364924192E-2</v>
      </c>
      <c r="F45" s="3">
        <f t="shared" si="16"/>
        <v>7.4475514517464883E-2</v>
      </c>
      <c r="G45" s="3">
        <f t="shared" si="16"/>
        <v>6.9998887037476157E-2</v>
      </c>
    </row>
    <row r="46" spans="1:7" x14ac:dyDescent="0.3">
      <c r="A46" s="9"/>
      <c r="B46" s="4" t="s">
        <v>24</v>
      </c>
      <c r="C46" s="5">
        <f t="shared" ref="C46:G46" si="17">ABS((C42-C43)/C42)</f>
        <v>0.15069778824098393</v>
      </c>
      <c r="D46" s="5">
        <f t="shared" si="17"/>
        <v>2.8559056464019236E-2</v>
      </c>
      <c r="E46" s="5">
        <f t="shared" si="17"/>
        <v>0.29285539805063121</v>
      </c>
      <c r="F46" s="5">
        <f t="shared" si="17"/>
        <v>7.5571530724987915E-2</v>
      </c>
      <c r="G46" s="5">
        <f t="shared" si="17"/>
        <v>2.8766756032171581</v>
      </c>
    </row>
    <row r="47" spans="1:7" x14ac:dyDescent="0.3">
      <c r="A47" s="8" t="s">
        <v>10</v>
      </c>
      <c r="B47" s="1" t="s">
        <v>26</v>
      </c>
      <c r="C47" s="2">
        <v>794.258152173913</v>
      </c>
      <c r="D47" s="2">
        <v>651.5</v>
      </c>
      <c r="E47" s="2">
        <v>481.23650312960632</v>
      </c>
      <c r="F47" s="2">
        <v>1.8214737333377198</v>
      </c>
      <c r="G47" s="2">
        <v>7.82</v>
      </c>
    </row>
    <row r="48" spans="1:7" x14ac:dyDescent="0.3">
      <c r="A48" s="8"/>
      <c r="B48" s="1" t="s">
        <v>1</v>
      </c>
      <c r="C48" s="2">
        <v>615.48</v>
      </c>
      <c r="D48" s="2">
        <v>521.26</v>
      </c>
      <c r="E48" s="2">
        <v>305.44</v>
      </c>
      <c r="F48" s="2">
        <v>1.61</v>
      </c>
      <c r="G48" s="2">
        <v>17.91</v>
      </c>
    </row>
    <row r="49" spans="1:7" x14ac:dyDescent="0.3">
      <c r="A49" s="8"/>
      <c r="B49" s="1" t="s">
        <v>23</v>
      </c>
      <c r="C49" s="2">
        <v>880.39459166666666</v>
      </c>
      <c r="D49" s="2">
        <v>742</v>
      </c>
      <c r="E49" s="2">
        <v>497.06371005990309</v>
      </c>
      <c r="F49" s="2">
        <v>1.9867143515455277</v>
      </c>
      <c r="G49" s="2">
        <v>8.4897793124632877</v>
      </c>
    </row>
    <row r="50" spans="1:7" x14ac:dyDescent="0.3">
      <c r="A50" s="8"/>
      <c r="B50" s="1" t="s">
        <v>25</v>
      </c>
      <c r="C50" s="3">
        <f>ABS((C47-C49)/C47)</f>
        <v>0.10844892086659121</v>
      </c>
      <c r="D50" s="3">
        <f t="shared" ref="D50:G50" si="18">ABS((D47-D49)/D47)</f>
        <v>0.13891020721412126</v>
      </c>
      <c r="E50" s="3">
        <f t="shared" si="18"/>
        <v>3.2888625088430157E-2</v>
      </c>
      <c r="F50" s="3">
        <f t="shared" si="18"/>
        <v>9.0718090073698909E-2</v>
      </c>
      <c r="G50" s="3">
        <f t="shared" si="18"/>
        <v>8.5649528447990703E-2</v>
      </c>
    </row>
    <row r="51" spans="1:7" x14ac:dyDescent="0.3">
      <c r="A51" s="9"/>
      <c r="B51" s="4" t="s">
        <v>24</v>
      </c>
      <c r="C51" s="5">
        <f>ABS((C47-C48)/C47)</f>
        <v>0.22508821808701715</v>
      </c>
      <c r="D51" s="5">
        <f t="shared" ref="D51:G51" si="19">ABS((D47-D48)/D47)</f>
        <v>0.19990790483499618</v>
      </c>
      <c r="E51" s="5">
        <f t="shared" si="19"/>
        <v>0.36530168012267539</v>
      </c>
      <c r="F51" s="5">
        <f t="shared" si="19"/>
        <v>0.11610034746436297</v>
      </c>
      <c r="G51" s="5">
        <f t="shared" si="19"/>
        <v>1.2902813299232736</v>
      </c>
    </row>
    <row r="52" spans="1:7" x14ac:dyDescent="0.3">
      <c r="A52" s="8" t="s">
        <v>11</v>
      </c>
      <c r="B52" s="1" t="s">
        <v>26</v>
      </c>
      <c r="C52" s="2">
        <v>691.63677536231887</v>
      </c>
      <c r="D52" s="2">
        <v>427.5</v>
      </c>
      <c r="E52" s="2">
        <v>762.25889354290507</v>
      </c>
      <c r="F52" s="2">
        <v>2.963882609390363</v>
      </c>
      <c r="G52" s="2">
        <v>15.6</v>
      </c>
    </row>
    <row r="53" spans="1:7" x14ac:dyDescent="0.3">
      <c r="A53" s="8"/>
      <c r="B53" s="1" t="s">
        <v>1</v>
      </c>
      <c r="C53" s="2">
        <v>664.99</v>
      </c>
      <c r="D53" s="2">
        <v>516.47</v>
      </c>
      <c r="E53" s="2">
        <v>398.51</v>
      </c>
      <c r="F53" s="2">
        <v>2.14</v>
      </c>
      <c r="G53" s="2">
        <v>24.02</v>
      </c>
    </row>
    <row r="54" spans="1:7" x14ac:dyDescent="0.3">
      <c r="A54" s="8"/>
      <c r="B54" s="1" t="s">
        <v>23</v>
      </c>
      <c r="C54" s="2">
        <v>592.52595833333328</v>
      </c>
      <c r="D54" s="2">
        <v>344</v>
      </c>
      <c r="E54" s="2">
        <v>717.05208274823133</v>
      </c>
      <c r="F54" s="2">
        <v>3.5784198614050475</v>
      </c>
      <c r="G54" s="2">
        <v>21.565717242001316</v>
      </c>
    </row>
    <row r="55" spans="1:7" x14ac:dyDescent="0.3">
      <c r="A55" s="8"/>
      <c r="B55" s="1" t="s">
        <v>25</v>
      </c>
      <c r="C55" s="3">
        <f t="shared" ref="C55:G55" si="20">ABS((C52-C54)/C52)</f>
        <v>0.14329894036803592</v>
      </c>
      <c r="D55" s="3">
        <f t="shared" si="20"/>
        <v>0.19532163742690059</v>
      </c>
      <c r="E55" s="3">
        <f t="shared" si="20"/>
        <v>5.9306373697467656E-2</v>
      </c>
      <c r="F55" s="3">
        <f t="shared" si="20"/>
        <v>0.20734196761628421</v>
      </c>
      <c r="G55" s="3">
        <f t="shared" si="20"/>
        <v>0.38241777192316134</v>
      </c>
    </row>
    <row r="56" spans="1:7" x14ac:dyDescent="0.3">
      <c r="A56" s="9"/>
      <c r="B56" s="4" t="s">
        <v>24</v>
      </c>
      <c r="C56" s="5">
        <f t="shared" ref="C56:G56" si="21">ABS((C52-C53)/C52)</f>
        <v>3.8527123356562061E-2</v>
      </c>
      <c r="D56" s="5">
        <f t="shared" si="21"/>
        <v>0.20811695906432756</v>
      </c>
      <c r="E56" s="5">
        <f t="shared" si="21"/>
        <v>0.47719862191733264</v>
      </c>
      <c r="F56" s="5">
        <f t="shared" si="21"/>
        <v>0.27797410288116176</v>
      </c>
      <c r="G56" s="5">
        <f t="shared" si="21"/>
        <v>0.53974358974358971</v>
      </c>
    </row>
    <row r="57" spans="1:7" x14ac:dyDescent="0.3">
      <c r="A57" s="10" t="s">
        <v>12</v>
      </c>
      <c r="B57" s="1" t="s">
        <v>26</v>
      </c>
      <c r="C57" s="2">
        <v>1468.7826086956522</v>
      </c>
      <c r="D57" s="2">
        <v>1183</v>
      </c>
      <c r="E57" s="2">
        <v>1113.8006555056379</v>
      </c>
      <c r="F57" s="2">
        <v>2.2881522701313481</v>
      </c>
      <c r="G57" s="2">
        <v>12.52</v>
      </c>
    </row>
    <row r="58" spans="1:7" x14ac:dyDescent="0.3">
      <c r="A58" s="8"/>
      <c r="B58" s="1" t="s">
        <v>1</v>
      </c>
      <c r="C58" s="2">
        <v>1150.8499999999999</v>
      </c>
      <c r="D58" s="2">
        <v>1123.4000000000001</v>
      </c>
      <c r="E58" s="2">
        <v>296.22000000000003</v>
      </c>
      <c r="F58" s="2">
        <v>2.83</v>
      </c>
      <c r="G58" s="2">
        <v>25.93</v>
      </c>
    </row>
    <row r="59" spans="1:7" x14ac:dyDescent="0.3">
      <c r="A59" s="8"/>
      <c r="B59" s="1" t="s">
        <v>23</v>
      </c>
      <c r="C59" s="2">
        <v>1707.8911333333333</v>
      </c>
      <c r="D59" s="2">
        <v>1370</v>
      </c>
      <c r="E59" s="2">
        <v>1277.5805797349392</v>
      </c>
      <c r="F59" s="2">
        <v>2.0040000626124694</v>
      </c>
      <c r="G59" s="2">
        <v>9.9104274204825025</v>
      </c>
    </row>
    <row r="60" spans="1:7" x14ac:dyDescent="0.3">
      <c r="A60" s="8"/>
      <c r="B60" s="1" t="s">
        <v>25</v>
      </c>
      <c r="C60" s="6">
        <f>ABS((C57-C59)/C57)</f>
        <v>0.16279367907958867</v>
      </c>
      <c r="D60" s="6">
        <f t="shared" ref="D60:G60" si="22">ABS((D57-D59)/D57)</f>
        <v>0.158072696534235</v>
      </c>
      <c r="E60" s="6">
        <f t="shared" si="22"/>
        <v>0.14704599375096369</v>
      </c>
      <c r="F60" s="6">
        <f t="shared" si="22"/>
        <v>0.12418413373449458</v>
      </c>
      <c r="G60" s="6">
        <f t="shared" si="22"/>
        <v>0.20843231465794707</v>
      </c>
    </row>
    <row r="61" spans="1:7" x14ac:dyDescent="0.3">
      <c r="A61" s="9"/>
      <c r="B61" s="4" t="s">
        <v>24</v>
      </c>
      <c r="C61" s="5">
        <f>ABS((C57-C58)/C57)</f>
        <v>0.2164599490853118</v>
      </c>
      <c r="D61" s="5">
        <f t="shared" ref="D61:G61" si="23">ABS((D57-D58)/D57)</f>
        <v>5.0380388841927227E-2</v>
      </c>
      <c r="E61" s="5">
        <f t="shared" si="23"/>
        <v>0.73404576614697403</v>
      </c>
      <c r="F61" s="5">
        <f t="shared" si="23"/>
        <v>0.23680580044506738</v>
      </c>
      <c r="G61" s="5">
        <f t="shared" si="23"/>
        <v>1.0710862619808308</v>
      </c>
    </row>
    <row r="62" spans="1:7" x14ac:dyDescent="0.3">
      <c r="A62" s="8" t="s">
        <v>13</v>
      </c>
      <c r="B62" s="1" t="s">
        <v>26</v>
      </c>
      <c r="C62" s="2">
        <v>1613.123188405797</v>
      </c>
      <c r="D62" s="2">
        <v>1286</v>
      </c>
      <c r="E62" s="2">
        <v>1278.4216389746107</v>
      </c>
      <c r="F62" s="2">
        <v>1.981085771051053</v>
      </c>
      <c r="G62" s="2">
        <v>9.34</v>
      </c>
    </row>
    <row r="63" spans="1:7" x14ac:dyDescent="0.3">
      <c r="A63" s="8"/>
      <c r="B63" s="1" t="s">
        <v>1</v>
      </c>
      <c r="C63" s="2">
        <v>1050.48</v>
      </c>
      <c r="D63" s="2">
        <v>937.22</v>
      </c>
      <c r="E63" s="2">
        <v>454.11</v>
      </c>
      <c r="F63" s="2">
        <v>3.48</v>
      </c>
      <c r="G63" s="2">
        <v>34.6</v>
      </c>
    </row>
    <row r="64" spans="1:7" x14ac:dyDescent="0.3">
      <c r="A64" s="8"/>
      <c r="B64" s="1" t="s">
        <v>23</v>
      </c>
      <c r="C64" s="2">
        <v>1857.3461500000001</v>
      </c>
      <c r="D64" s="2">
        <v>1410</v>
      </c>
      <c r="E64" s="2">
        <v>1408.6749938945572</v>
      </c>
      <c r="F64" s="2">
        <v>1.9838277540736153</v>
      </c>
      <c r="G64" s="2">
        <v>9.0931824016752802</v>
      </c>
    </row>
    <row r="65" spans="1:7" x14ac:dyDescent="0.3">
      <c r="A65" s="8"/>
      <c r="B65" s="1" t="s">
        <v>25</v>
      </c>
      <c r="C65" s="3">
        <f>ABS((C62-C64)/C62)</f>
        <v>0.15139758906792578</v>
      </c>
      <c r="D65" s="3">
        <f t="shared" ref="D65:G65" si="24">ABS((D62-D64)/D62)</f>
        <v>9.6423017107309481E-2</v>
      </c>
      <c r="E65" s="3">
        <f t="shared" si="24"/>
        <v>0.10188606868733811</v>
      </c>
      <c r="F65" s="3">
        <f t="shared" si="24"/>
        <v>1.3840809230120318E-3</v>
      </c>
      <c r="G65" s="3">
        <f t="shared" si="24"/>
        <v>2.6425867058321159E-2</v>
      </c>
    </row>
    <row r="66" spans="1:7" x14ac:dyDescent="0.3">
      <c r="A66" s="9"/>
      <c r="B66" s="4" t="s">
        <v>24</v>
      </c>
      <c r="C66" s="5">
        <f>ABS((C62-C63)/C62)</f>
        <v>0.34879120977849248</v>
      </c>
      <c r="D66" s="5">
        <f t="shared" ref="D66:G66" si="25">ABS((D62-D63)/D62)</f>
        <v>0.27121306376360804</v>
      </c>
      <c r="E66" s="5">
        <f t="shared" si="25"/>
        <v>0.64478855320046835</v>
      </c>
      <c r="F66" s="5">
        <f t="shared" si="25"/>
        <v>0.75661248536135173</v>
      </c>
      <c r="G66" s="5">
        <f t="shared" si="25"/>
        <v>2.7044967880085653</v>
      </c>
    </row>
    <row r="67" spans="1:7" x14ac:dyDescent="0.3">
      <c r="A67" s="8" t="s">
        <v>14</v>
      </c>
      <c r="B67" s="1" t="s">
        <v>26</v>
      </c>
      <c r="C67" s="2">
        <v>731.97735507246375</v>
      </c>
      <c r="D67" s="2">
        <v>607</v>
      </c>
      <c r="E67" s="2">
        <v>556.16623162917631</v>
      </c>
      <c r="F67" s="2">
        <v>1.7586475083657034</v>
      </c>
      <c r="G67" s="2">
        <v>7.61</v>
      </c>
    </row>
    <row r="68" spans="1:7" x14ac:dyDescent="0.3">
      <c r="A68" s="8"/>
      <c r="B68" s="1" t="s">
        <v>1</v>
      </c>
      <c r="C68" s="2">
        <v>451.18</v>
      </c>
      <c r="D68" s="2">
        <v>362.94</v>
      </c>
      <c r="E68" s="2">
        <v>242.65</v>
      </c>
      <c r="F68" s="2">
        <v>3.81</v>
      </c>
      <c r="G68" s="2">
        <v>40.380000000000003</v>
      </c>
    </row>
    <row r="69" spans="1:7" x14ac:dyDescent="0.3">
      <c r="A69" s="8"/>
      <c r="B69" s="1" t="s">
        <v>23</v>
      </c>
      <c r="C69" s="2">
        <v>829.5953833333333</v>
      </c>
      <c r="D69" s="2">
        <v>670</v>
      </c>
      <c r="E69" s="2">
        <v>580.79497626849673</v>
      </c>
      <c r="F69" s="2">
        <v>1.6540738771232772</v>
      </c>
      <c r="G69" s="2">
        <v>6.9198462303553381</v>
      </c>
    </row>
    <row r="70" spans="1:7" x14ac:dyDescent="0.3">
      <c r="A70" s="8"/>
      <c r="B70" s="1" t="s">
        <v>25</v>
      </c>
      <c r="C70" s="3">
        <f>ABS((C67-C69)/C67)</f>
        <v>0.13336208775366504</v>
      </c>
      <c r="D70" s="3">
        <f t="shared" ref="D70:G70" si="26">ABS((D67-D69)/D67)</f>
        <v>0.10378912685337727</v>
      </c>
      <c r="E70" s="3">
        <f t="shared" si="26"/>
        <v>4.4283063657380814E-2</v>
      </c>
      <c r="F70" s="3">
        <f t="shared" si="26"/>
        <v>5.9462530578174556E-2</v>
      </c>
      <c r="G70" s="3">
        <f t="shared" si="26"/>
        <v>9.0690377088654697E-2</v>
      </c>
    </row>
    <row r="71" spans="1:7" x14ac:dyDescent="0.3">
      <c r="A71" s="9"/>
      <c r="B71" s="4" t="s">
        <v>24</v>
      </c>
      <c r="C71" s="5">
        <f>ABS((C67-C68)/C67)</f>
        <v>0.38361481147823978</v>
      </c>
      <c r="D71" s="5">
        <f t="shared" ref="D71:G71" si="27">ABS((D67-D68)/D67)</f>
        <v>0.40207578253706755</v>
      </c>
      <c r="E71" s="5">
        <f t="shared" si="27"/>
        <v>0.56370957781955588</v>
      </c>
      <c r="F71" s="5">
        <f t="shared" si="27"/>
        <v>1.1664375503767672</v>
      </c>
      <c r="G71" s="5">
        <f t="shared" si="27"/>
        <v>4.3061760840998691</v>
      </c>
    </row>
    <row r="72" spans="1:7" x14ac:dyDescent="0.3">
      <c r="A72" s="8" t="s">
        <v>15</v>
      </c>
      <c r="B72" s="1" t="s">
        <v>26</v>
      </c>
      <c r="C72" s="2">
        <v>451.63134057971013</v>
      </c>
      <c r="D72" s="2">
        <v>377</v>
      </c>
      <c r="E72" s="2">
        <v>241.12443220798497</v>
      </c>
      <c r="F72" s="2">
        <v>1.4132971874792886</v>
      </c>
      <c r="G72" s="2">
        <v>5.69</v>
      </c>
    </row>
    <row r="73" spans="1:7" x14ac:dyDescent="0.3">
      <c r="A73" s="8"/>
      <c r="B73" s="1" t="s">
        <v>1</v>
      </c>
      <c r="C73" s="2">
        <v>442.34</v>
      </c>
      <c r="D73" s="2">
        <v>391.67</v>
      </c>
      <c r="E73" s="2">
        <v>194.62</v>
      </c>
      <c r="F73" s="2">
        <v>1.1599999999999999</v>
      </c>
      <c r="G73" s="2">
        <v>14.88</v>
      </c>
    </row>
    <row r="74" spans="1:7" x14ac:dyDescent="0.3">
      <c r="A74" s="8"/>
      <c r="B74" s="1" t="s">
        <v>23</v>
      </c>
      <c r="C74" s="2">
        <v>432.91070833333333</v>
      </c>
      <c r="D74" s="2">
        <v>362</v>
      </c>
      <c r="E74" s="2">
        <v>234.95002085110374</v>
      </c>
      <c r="F74" s="2">
        <v>1.8094404096437473</v>
      </c>
      <c r="G74" s="2">
        <v>7.8666969286843909</v>
      </c>
    </row>
    <row r="75" spans="1:7" x14ac:dyDescent="0.3">
      <c r="A75" s="8"/>
      <c r="B75" s="1" t="s">
        <v>25</v>
      </c>
      <c r="C75" s="3">
        <f t="shared" ref="C75:G75" si="28">ABS((C72-C74)/C72)</f>
        <v>4.1451136279309471E-2</v>
      </c>
      <c r="D75" s="3">
        <f t="shared" si="28"/>
        <v>3.9787798408488062E-2</v>
      </c>
      <c r="E75" s="3">
        <f t="shared" si="28"/>
        <v>2.5606742959815059E-2</v>
      </c>
      <c r="F75" s="3">
        <f t="shared" si="28"/>
        <v>0.28029718425394101</v>
      </c>
      <c r="G75" s="3">
        <f t="shared" si="28"/>
        <v>0.38254779062994559</v>
      </c>
    </row>
    <row r="76" spans="1:7" x14ac:dyDescent="0.3">
      <c r="A76" s="9"/>
      <c r="B76" s="4" t="s">
        <v>24</v>
      </c>
      <c r="C76" s="5">
        <f t="shared" ref="C76:G76" si="29">ABS((C72-C73)/C72)</f>
        <v>2.057284281419413E-2</v>
      </c>
      <c r="D76" s="5">
        <f t="shared" si="29"/>
        <v>3.8912466843501366E-2</v>
      </c>
      <c r="E76" s="5">
        <f t="shared" si="29"/>
        <v>0.19286486973610359</v>
      </c>
      <c r="F76" s="5">
        <f t="shared" si="29"/>
        <v>0.17922429176489155</v>
      </c>
      <c r="G76" s="5">
        <f t="shared" si="29"/>
        <v>1.615114235500879</v>
      </c>
    </row>
  </sheetData>
  <mergeCells count="15">
    <mergeCell ref="A62:A66"/>
    <mergeCell ref="A67:A71"/>
    <mergeCell ref="A72:A76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511811024" right="0.511811024" top="0.78740157499999996" bottom="0.78740157499999996" header="0.31496062000000002" footer="0.31496062000000002"/>
  <ignoredErrors>
    <ignoredError sqref="C2:G2 C7:G7 D6:G6 C4:G5 C9:G12 C14:G17 C19:G22 C24:G27 C29:G32 C34:G37 C39:G42 C44:G47 C49:G52 C54:G55 C77:G1048576" numberStoredAsText="1"/>
    <ignoredError sqref="C74:G76 C69:G72 C64:G67 C59:G62 C56:G57" evalError="1" numberStoredAsText="1"/>
    <ignoredError sqref="C58:G58 C63:G63 C68:G68 C73:G7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Hydro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Tuany</dc:creator>
  <cp:keywords/>
  <dc:description/>
  <cp:lastModifiedBy>Gustavo Melo</cp:lastModifiedBy>
  <cp:revision/>
  <dcterms:created xsi:type="dcterms:W3CDTF">2023-08-06T21:44:53Z</dcterms:created>
  <dcterms:modified xsi:type="dcterms:W3CDTF">2023-09-26T16:52:05Z</dcterms:modified>
  <cp:category/>
  <cp:contentStatus/>
</cp:coreProperties>
</file>