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defaultThemeVersion="124226"/>
  <mc:AlternateContent xmlns:mc="http://schemas.openxmlformats.org/markup-compatibility/2006">
    <mc:Choice Requires="x15">
      <x15ac:absPath xmlns:x15ac="http://schemas.microsoft.com/office/spreadsheetml/2010/11/ac" url="/Users/louisrob/Documents/ETIC/Etude_BRP/code/export_files/TemplatesExcel/Template1/"/>
    </mc:Choice>
  </mc:AlternateContent>
  <xr:revisionPtr revIDLastSave="0" documentId="13_ncr:1_{A434392F-1FA6-3742-BF9E-34DE3233F9BA}" xr6:coauthVersionLast="44" xr6:coauthVersionMax="44" xr10:uidLastSave="{00000000-0000-0000-0000-000000000000}"/>
  <bookViews>
    <workbookView xWindow="0" yWindow="0" windowWidth="28800" windowHeight="18000" xr2:uid="{00000000-000D-0000-FFFF-FFFF00000000}"/>
  </bookViews>
  <sheets>
    <sheet name="Garde" sheetId="6" r:id="rId1"/>
    <sheet name="Lot_01" sheetId="5" r:id="rId2"/>
  </sheets>
  <definedNames>
    <definedName name="_Toc423942913" localSheetId="1">Lot_01!#REF!</definedName>
    <definedName name="_xlnm.Print_Titles" localSheetId="1">Lot_01!$2:$2</definedName>
    <definedName name="_xlnm.Print_Area" localSheetId="0">Garde!$A$1:$D$41</definedName>
    <definedName name="_xlnm.Print_Area" localSheetId="1">Lot_01!$A$2:$Q$123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64" i="5" l="1"/>
  <c r="G51" i="5"/>
  <c r="G52" i="5"/>
  <c r="G59" i="5" l="1"/>
  <c r="G58" i="5"/>
  <c r="G56" i="5"/>
  <c r="G83" i="5" l="1"/>
  <c r="G22" i="5" l="1"/>
  <c r="G96" i="5" l="1"/>
  <c r="B114" i="5"/>
  <c r="G94" i="5" l="1"/>
  <c r="G95" i="5"/>
  <c r="G93" i="5"/>
  <c r="G88" i="5"/>
  <c r="G90" i="5" s="1"/>
  <c r="G77" i="5"/>
  <c r="G78" i="5"/>
  <c r="G79" i="5"/>
  <c r="G80" i="5"/>
  <c r="G81" i="5"/>
  <c r="G82" i="5"/>
  <c r="G74" i="5"/>
  <c r="G65" i="5"/>
  <c r="G66" i="5"/>
  <c r="G67" i="5"/>
  <c r="G44" i="5"/>
  <c r="G45" i="5"/>
  <c r="G46" i="5"/>
  <c r="G47" i="5"/>
  <c r="G48" i="5"/>
  <c r="G49" i="5"/>
  <c r="G50" i="5"/>
  <c r="G53" i="5"/>
  <c r="G54" i="5"/>
  <c r="G55" i="5"/>
  <c r="G43" i="5"/>
  <c r="G28" i="5"/>
  <c r="G29" i="5"/>
  <c r="G30" i="5"/>
  <c r="G31" i="5"/>
  <c r="G32" i="5"/>
  <c r="G33" i="5"/>
  <c r="G35" i="5"/>
  <c r="G37" i="5"/>
  <c r="G38" i="5"/>
  <c r="G27" i="5"/>
  <c r="G85" i="5" l="1"/>
  <c r="G113" i="5" s="1"/>
  <c r="G69" i="5"/>
  <c r="G111" i="5" s="1"/>
  <c r="G98" i="5"/>
  <c r="G115" i="5" s="1"/>
  <c r="G61" i="5"/>
  <c r="G110" i="5" s="1"/>
  <c r="G40" i="5"/>
  <c r="G109" i="5" s="1"/>
  <c r="G114" i="5"/>
  <c r="G112" i="5"/>
  <c r="G21" i="5" l="1"/>
  <c r="G17" i="5"/>
  <c r="G18" i="5"/>
  <c r="G19" i="5"/>
  <c r="G20" i="5"/>
  <c r="G16" i="5"/>
  <c r="G10" i="5"/>
  <c r="G11" i="5"/>
  <c r="G7" i="5"/>
  <c r="G8" i="5"/>
  <c r="G6" i="5"/>
  <c r="G13" i="5" l="1"/>
  <c r="G24" i="5"/>
  <c r="G108" i="5" s="1"/>
  <c r="B115" i="5"/>
  <c r="G99" i="5" l="1"/>
  <c r="G107" i="5"/>
  <c r="G116" i="5" s="1"/>
  <c r="G118" i="5" s="1"/>
  <c r="G119" i="5" s="1"/>
  <c r="G120" i="5" s="1"/>
  <c r="B113" i="5"/>
  <c r="B112" i="5"/>
  <c r="B107" i="5"/>
  <c r="B111" i="5" l="1"/>
  <c r="B110" i="5"/>
  <c r="B109" i="5"/>
  <c r="B108" i="5"/>
</calcChain>
</file>

<file path=xl/sharedStrings.xml><?xml version="1.0" encoding="utf-8"?>
<sst xmlns="http://schemas.openxmlformats.org/spreadsheetml/2006/main" count="251" uniqueCount="189">
  <si>
    <t>MARCHES PUBLICS DE TRAVAUX</t>
  </si>
  <si>
    <t>Maître d’ouvrage :</t>
  </si>
  <si>
    <t>Objet du marché :</t>
  </si>
  <si>
    <t>Décomposition du prix global et forfaitaire</t>
  </si>
  <si>
    <t>Maître d’œuvre :</t>
  </si>
  <si>
    <t>T : 0811 030 901</t>
  </si>
  <si>
    <t>mail : contact@brp-conseil.fr</t>
  </si>
  <si>
    <t>Date</t>
  </si>
  <si>
    <t>Version</t>
  </si>
  <si>
    <t>Entreprise :</t>
  </si>
  <si>
    <t>N° art. CCTP</t>
  </si>
  <si>
    <t>DESIGNATION</t>
  </si>
  <si>
    <t>U</t>
  </si>
  <si>
    <t>Q</t>
  </si>
  <si>
    <t>PU</t>
  </si>
  <si>
    <t>Montant HT</t>
  </si>
  <si>
    <t>Ens</t>
  </si>
  <si>
    <t>N°</t>
  </si>
  <si>
    <t>PRIX TOTAL</t>
  </si>
  <si>
    <t>Fait à                                               , le</t>
  </si>
  <si>
    <t>MONTANT TOTAL H.T</t>
  </si>
  <si>
    <t>Cachet et signature de l'Entreprise</t>
  </si>
  <si>
    <t>MONTANT NET H.T.</t>
  </si>
  <si>
    <t>MONTANT TOTAL TTC</t>
  </si>
  <si>
    <t>m²</t>
  </si>
  <si>
    <t>ml</t>
  </si>
  <si>
    <t>NB : les quantités du DPGF  ne sont mentionnées qu'à titre indicatif. L'entreprise est supposée vérifier ses quantités, et intégrer dans ses prix unitaires les éventuelles distorsions avec les valeurs données par le Maître d'Œuvre. En aucun cas, l'entreprise ne pourra faire prévaloir une erreur de quantité pour prétendre à des suppléments d'ouvrage ou de prix.</t>
  </si>
  <si>
    <t>T.V.A. (20%)</t>
  </si>
  <si>
    <t>II</t>
  </si>
  <si>
    <t>II.1</t>
  </si>
  <si>
    <t>II.1.1</t>
  </si>
  <si>
    <t>II.1.2</t>
  </si>
  <si>
    <t>En périphérie du bâtiment</t>
  </si>
  <si>
    <t>En sous-face de bâtiment</t>
  </si>
  <si>
    <t>II.1.3</t>
  </si>
  <si>
    <t>II.2</t>
  </si>
  <si>
    <t>II.2.1</t>
  </si>
  <si>
    <t>II.2.2</t>
  </si>
  <si>
    <t>Dépose de couverture fibrociment</t>
  </si>
  <si>
    <t>II.2.3</t>
  </si>
  <si>
    <t>Dépose des plaques translucides</t>
  </si>
  <si>
    <t>II.2.4</t>
  </si>
  <si>
    <t>II.3.1</t>
  </si>
  <si>
    <t>II.3.2</t>
  </si>
  <si>
    <t>II.3</t>
  </si>
  <si>
    <t>II.4</t>
  </si>
  <si>
    <t>TRAVAUX DE DESENFUMAGE ET ECLAIREMENT ZENITHAL</t>
  </si>
  <si>
    <t>II.5</t>
  </si>
  <si>
    <t>II.5.1</t>
  </si>
  <si>
    <t>II.5.3</t>
  </si>
  <si>
    <t>II.6</t>
  </si>
  <si>
    <t>SOUS-TOTAL TRAVAUX DE DESENFUMAGE ET ECLAIREMENT ZENITHAL</t>
  </si>
  <si>
    <t>TRAVAUX DE SECURISATION DE LA TOITURE</t>
  </si>
  <si>
    <t>II.7</t>
  </si>
  <si>
    <t>II.7.1</t>
  </si>
  <si>
    <t>SOUS-TOTAL TRAVAUX DE SECURISATION DE LA TOITURE</t>
  </si>
  <si>
    <t>PROGRAMME DE BASE</t>
  </si>
  <si>
    <t>Asservissement C02</t>
  </si>
  <si>
    <t>RECAPITULATIF LOT 01</t>
  </si>
  <si>
    <t>TRAVAUX DE BARDAGE</t>
  </si>
  <si>
    <t>SOUS-TOTAL TRAVAUX DE BARDAGE</t>
  </si>
  <si>
    <t>II.5.4</t>
  </si>
  <si>
    <t>II.2.5</t>
  </si>
  <si>
    <t>TRAVAUX DE DEPOSE ET DE DESAMIANTAGE</t>
  </si>
  <si>
    <t>II.6.1</t>
  </si>
  <si>
    <t>SOUS-TOTAL TRAVAUX DE DEPOSE ET DESAMIANTAGE</t>
  </si>
  <si>
    <t>II.3.3</t>
  </si>
  <si>
    <t xml:space="preserve">SOUS-TOTAL INSTALLATION DE CHANTIER </t>
  </si>
  <si>
    <t>II.3.4</t>
  </si>
  <si>
    <t>II.3.5</t>
  </si>
  <si>
    <t>II.3.6</t>
  </si>
  <si>
    <t>Bac acier support d'étanchéité</t>
  </si>
  <si>
    <t>Bandeau acier laqué</t>
  </si>
  <si>
    <t>II.3.8</t>
  </si>
  <si>
    <t>II.4.1</t>
  </si>
  <si>
    <t>II.4.2</t>
  </si>
  <si>
    <t>II.4.3</t>
  </si>
  <si>
    <t>II.4.5</t>
  </si>
  <si>
    <t>II.4.11</t>
  </si>
  <si>
    <t>II.7.2</t>
  </si>
  <si>
    <t>II.7.3</t>
  </si>
  <si>
    <t>II.7.4</t>
  </si>
  <si>
    <t>II.7.5</t>
  </si>
  <si>
    <t xml:space="preserve">INSTALLATION DE CHANTIER </t>
  </si>
  <si>
    <t>u</t>
  </si>
  <si>
    <t>Relevé d’étanchéité contre costière périphériques</t>
  </si>
  <si>
    <t>Relevés d’étanchéité sur costières isolées des voutes</t>
  </si>
  <si>
    <t>Traitement des naissances et trop-pleins</t>
  </si>
  <si>
    <t>Couvertines en acier galvanisé prélaqué</t>
  </si>
  <si>
    <t>Ecran de cantonnement</t>
  </si>
  <si>
    <t>OUVRAGES ANNEXES</t>
  </si>
  <si>
    <t>II.2.6</t>
  </si>
  <si>
    <t>Port Autonome de Paris
Agence Gennevilliers
62, route principale du Port
CE n°112
92631 GENNEVILLIERS Cedex</t>
  </si>
  <si>
    <t>95880 ENGHIEN LES BAINS</t>
  </si>
  <si>
    <t>Constat d'huissier
Panneau de chantier
Zone de cantonnement
Tunnel de décontamination
Signalétique de chantier
Zone de stockage
Aire de stockage et tri des déchets
Alimentation en fluide de chantier et évacuation EU</t>
  </si>
  <si>
    <t>Coffret électrique de chantier</t>
  </si>
  <si>
    <t>Dépose du faux-plafond</t>
  </si>
  <si>
    <t>Découpe et évacuation NEP</t>
  </si>
  <si>
    <t>Dépose de l'isolation des façades</t>
  </si>
  <si>
    <t>Bac de couverture</t>
  </si>
  <si>
    <t>Chéneau acier galvanisé</t>
  </si>
  <si>
    <t>Naissance EP</t>
  </si>
  <si>
    <t xml:space="preserve"> Tronconique Ø120</t>
  </si>
  <si>
    <t>Membrane d'étanchéité TPO</t>
  </si>
  <si>
    <t>Costière périphérique</t>
  </si>
  <si>
    <t>Raccord aux descentes d'eau pluviale</t>
  </si>
  <si>
    <t>Costière de voute</t>
  </si>
  <si>
    <t>Bande de rive</t>
  </si>
  <si>
    <t>Plateau de bardage</t>
  </si>
  <si>
    <t>Bardage</t>
  </si>
  <si>
    <t>Raccords d'angle</t>
  </si>
  <si>
    <t>Bavette basse</t>
  </si>
  <si>
    <t>Dépose repose de l'enseigne D2</t>
  </si>
  <si>
    <t>Dépose repose de l'enseigne exploitant</t>
  </si>
  <si>
    <t>SOUS-TOTAL OUVRAGES ANNEXES</t>
  </si>
  <si>
    <t>II.1.4</t>
  </si>
  <si>
    <t>II.1.4.a</t>
  </si>
  <si>
    <t>II.1.4.b</t>
  </si>
  <si>
    <t>Tour d'accès</t>
  </si>
  <si>
    <t xml:space="preserve">Dépose et évacuation de bardage </t>
  </si>
  <si>
    <t>Trainasse EP</t>
  </si>
  <si>
    <t>Trop-plein rectangulaire</t>
  </si>
  <si>
    <t xml:space="preserve">Lanterneaux pour voute PCA 10 mm </t>
  </si>
  <si>
    <t>Faitage cranté</t>
  </si>
  <si>
    <t>II.3.7</t>
  </si>
  <si>
    <t>II.3.9</t>
  </si>
  <si>
    <t>II.3.10</t>
  </si>
  <si>
    <t>II.8</t>
  </si>
  <si>
    <t>II.8.1</t>
  </si>
  <si>
    <t>II.7.6</t>
  </si>
  <si>
    <t>II.5.2</t>
  </si>
  <si>
    <t>II.4.4</t>
  </si>
  <si>
    <t>II.4.6</t>
  </si>
  <si>
    <t>II.4.7</t>
  </si>
  <si>
    <t>II.4.8</t>
  </si>
  <si>
    <t>II.4.9</t>
  </si>
  <si>
    <t>II.4.10</t>
  </si>
  <si>
    <t>II.4.12</t>
  </si>
  <si>
    <t>Sécurité collective</t>
  </si>
  <si>
    <t>Traitement des soubassements</t>
  </si>
  <si>
    <t>Encadrement d'ouverture</t>
  </si>
  <si>
    <t>Protection d'angle des ouvertures sur quais</t>
  </si>
  <si>
    <t>Dépose de plaques de signalisation et autres petits éléments</t>
  </si>
  <si>
    <t>TRAVAUX DE PEINTURE</t>
  </si>
  <si>
    <t>Peinture des soubassements</t>
  </si>
  <si>
    <t>SOUS-TOTAL TRAVAUX DE PEINTURE</t>
  </si>
  <si>
    <t>II.9</t>
  </si>
  <si>
    <t>II.9.1</t>
  </si>
  <si>
    <t>II.9.2</t>
  </si>
  <si>
    <t>II.9.3</t>
  </si>
  <si>
    <t>II.9.4</t>
  </si>
  <si>
    <t>TRAVAUX D'ETANCHEITE</t>
  </si>
  <si>
    <t>Bardage simple peau</t>
  </si>
  <si>
    <t>Raccord périphérique de bardage</t>
  </si>
  <si>
    <t>TRAVAUX SUR AUVENT</t>
  </si>
  <si>
    <t>SOUS-TOTAL TRAVAUX  SUR AUVENT</t>
  </si>
  <si>
    <t>SOUS-TOTAL TRAVAUX D'ETANCHEITE</t>
  </si>
  <si>
    <t>Dépose de l'auvent</t>
  </si>
  <si>
    <t>1 bis, boulevard Cotte</t>
  </si>
  <si>
    <t>SOUS-TOTAL PROGRAMME DE BASE</t>
  </si>
  <si>
    <t>II.2.7</t>
  </si>
  <si>
    <t>Couverture double peau</t>
  </si>
  <si>
    <t>II.4.13</t>
  </si>
  <si>
    <t>II.7.7</t>
  </si>
  <si>
    <r>
      <t>Isolant laine de roche R ≥ 1,5 m</t>
    </r>
    <r>
      <rPr>
        <b/>
        <i/>
        <vertAlign val="superscript"/>
        <sz val="11"/>
        <color theme="1"/>
        <rFont val="Calibri"/>
        <family val="2"/>
        <scheme val="minor"/>
      </rPr>
      <t>2</t>
    </r>
    <r>
      <rPr>
        <b/>
        <i/>
        <sz val="11"/>
        <color theme="1"/>
        <rFont val="Calibri"/>
        <family val="2"/>
        <scheme val="minor"/>
      </rPr>
      <t>.K/W</t>
    </r>
  </si>
  <si>
    <r>
      <t>Isolant PIR R ≥ 2,9 m</t>
    </r>
    <r>
      <rPr>
        <b/>
        <i/>
        <vertAlign val="superscript"/>
        <sz val="11"/>
        <color theme="1"/>
        <rFont val="Calibri"/>
        <family val="2"/>
        <scheme val="minor"/>
      </rPr>
      <t>2</t>
    </r>
    <r>
      <rPr>
        <b/>
        <i/>
        <sz val="11"/>
        <color theme="1"/>
        <rFont val="Calibri"/>
        <family val="2"/>
        <scheme val="minor"/>
      </rPr>
      <t>.K/W</t>
    </r>
  </si>
  <si>
    <r>
      <t>Isolant laine de roche R ≥ 3,2 m</t>
    </r>
    <r>
      <rPr>
        <b/>
        <i/>
        <vertAlign val="superscript"/>
        <sz val="11"/>
        <color theme="1"/>
        <rFont val="Calibri"/>
        <family val="2"/>
        <scheme val="minor"/>
      </rPr>
      <t>2</t>
    </r>
    <r>
      <rPr>
        <b/>
        <i/>
        <sz val="11"/>
        <color theme="1"/>
        <rFont val="Calibri"/>
        <family val="2"/>
        <scheme val="minor"/>
      </rPr>
      <t>.K/W</t>
    </r>
  </si>
  <si>
    <t>II.4.14</t>
  </si>
  <si>
    <t>Remplacement de descentes d'eau pluviale</t>
  </si>
  <si>
    <t>Ø125</t>
  </si>
  <si>
    <t>Ø160 hauteur 10 m</t>
  </si>
  <si>
    <t xml:space="preserve"> Ø140 hauteur 10 m</t>
  </si>
  <si>
    <t>Commentaire BRP</t>
  </si>
  <si>
    <t>Titre tel que nommé dans arborescence du LOT</t>
  </si>
  <si>
    <r>
      <t xml:space="preserve">DESCRIPTION SOMMAIRE 
</t>
    </r>
    <r>
      <rPr>
        <b/>
        <sz val="10"/>
        <color theme="1"/>
        <rFont val="Arial"/>
        <family val="2"/>
      </rPr>
      <t>(se référer à l'article du CCTP)</t>
    </r>
  </si>
  <si>
    <t>Nom de l'ouvrage ou prestation</t>
  </si>
  <si>
    <t>Q x PU</t>
  </si>
  <si>
    <t>Sous total de l'arborescence du LOT</t>
  </si>
  <si>
    <t>1 ligne par prestation ou ouvrage</t>
  </si>
  <si>
    <t>synthèse récupérant les sous totaux de chaque zone de l'arborescence du LOT</t>
  </si>
  <si>
    <t>Courte description quant elle existe</t>
  </si>
  <si>
    <t>Naissance EP tronconique Ø120</t>
  </si>
  <si>
    <t>Naissance EP tronconique Ø160</t>
  </si>
  <si>
    <t>II.4.15</t>
  </si>
  <si>
    <t>Voûtes PCA 16 mm 18,5m x 2,9m</t>
  </si>
  <si>
    <t>Echelle à crinoline HT 11 m</t>
  </si>
  <si>
    <t>quand il y a plusieurs quantités définies dans le projet pour un ouvrage ou une prestation</t>
  </si>
  <si>
    <t>Rédacteur :</t>
  </si>
  <si>
    <t>Vérificateur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</si>
</sst>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quot;€&quot;_-;\-* #,##0.00\ &quot;€&quot;_-;_-* &quot;-&quot;??\ &quot;€&quot;_-;_-@_-"/>
    <numFmt numFmtId="165" formatCode="#,##0\ _€"/>
  </numFmts>
  <fonts count="32">
    <font>
      <sz val="11"/>
      <color theme="1"/>
      <name val="Calibri"/>
      <family val="2"/>
      <scheme val="minor"/>
    </font>
    <font>
      <sz val="11"/>
      <color theme="1"/>
      <name val="Calibri"/>
      <family val="2"/>
      <scheme val="minor"/>
    </font>
    <font>
      <b/>
      <sz val="11"/>
      <color theme="1"/>
      <name val="Calibri"/>
      <family val="2"/>
      <scheme val="minor"/>
    </font>
    <font>
      <sz val="11"/>
      <color theme="1"/>
      <name val="Cambria"/>
      <family val="1"/>
    </font>
    <font>
      <sz val="11"/>
      <color theme="1"/>
      <name val="Arial"/>
      <family val="2"/>
    </font>
    <font>
      <b/>
      <sz val="11"/>
      <color theme="1"/>
      <name val="Arial"/>
      <family val="2"/>
    </font>
    <font>
      <b/>
      <sz val="12"/>
      <color theme="1"/>
      <name val="Arial"/>
      <family val="2"/>
    </font>
    <font>
      <b/>
      <sz val="10"/>
      <color theme="1"/>
      <name val="Arial"/>
      <family val="2"/>
    </font>
    <font>
      <sz val="9"/>
      <color theme="1"/>
      <name val="Arial"/>
      <family val="2"/>
    </font>
    <font>
      <sz val="10"/>
      <color theme="1"/>
      <name val="Arial"/>
      <family val="2"/>
    </font>
    <font>
      <i/>
      <sz val="10"/>
      <color theme="1"/>
      <name val="Arial"/>
      <family val="2"/>
    </font>
    <font>
      <b/>
      <sz val="14"/>
      <color theme="1"/>
      <name val="Cambria"/>
      <family val="1"/>
    </font>
    <font>
      <b/>
      <sz val="16"/>
      <color theme="1"/>
      <name val="Cambria"/>
      <family val="1"/>
    </font>
    <font>
      <sz val="10"/>
      <color theme="1"/>
      <name val="Times New Roman"/>
      <family val="1"/>
    </font>
    <font>
      <b/>
      <sz val="10"/>
      <color theme="1"/>
      <name val="Cambria"/>
      <family val="1"/>
    </font>
    <font>
      <b/>
      <sz val="10"/>
      <color theme="1"/>
      <name val="Times New Roman"/>
      <family val="1"/>
    </font>
    <font>
      <sz val="10"/>
      <color theme="1"/>
      <name val="Cambria"/>
      <family val="1"/>
    </font>
    <font>
      <b/>
      <u/>
      <sz val="20"/>
      <color theme="1"/>
      <name val="Cambria"/>
      <family val="1"/>
    </font>
    <font>
      <b/>
      <sz val="5"/>
      <color theme="1"/>
      <name val="Cambria"/>
      <family val="1"/>
    </font>
    <font>
      <b/>
      <sz val="18"/>
      <color rgb="FF000000"/>
      <name val="Cambria"/>
      <family val="1"/>
    </font>
    <font>
      <b/>
      <i/>
      <sz val="11"/>
      <color theme="1"/>
      <name val="Calibri"/>
      <family val="2"/>
      <scheme val="minor"/>
    </font>
    <font>
      <b/>
      <sz val="14"/>
      <color theme="1"/>
      <name val="Arial"/>
      <family val="2"/>
    </font>
    <font>
      <sz val="14"/>
      <color theme="1"/>
      <name val="Calibri"/>
      <family val="2"/>
      <scheme val="minor"/>
    </font>
    <font>
      <b/>
      <sz val="12"/>
      <color theme="1"/>
      <name val="Calibri"/>
      <family val="2"/>
      <scheme val="minor"/>
    </font>
    <font>
      <i/>
      <sz val="11"/>
      <color theme="1"/>
      <name val="Calibri"/>
      <family val="2"/>
      <scheme val="minor"/>
    </font>
    <font>
      <b/>
      <sz val="12"/>
      <color theme="1"/>
      <name val="Cambria"/>
      <family val="1"/>
    </font>
    <font>
      <sz val="14"/>
      <color theme="1"/>
      <name val="Cambria"/>
      <family val="1"/>
    </font>
    <font>
      <b/>
      <sz val="12"/>
      <name val="Calibri"/>
      <family val="2"/>
      <scheme val="minor"/>
    </font>
    <font>
      <b/>
      <i/>
      <vertAlign val="superscript"/>
      <sz val="11"/>
      <color theme="1"/>
      <name val="Calibri"/>
      <family val="2"/>
      <scheme val="minor"/>
    </font>
    <font>
      <sz val="11"/>
      <color rgb="FFFF0000"/>
      <name val="Calibri"/>
      <family val="2"/>
      <scheme val="minor"/>
    </font>
    <font>
      <sz val="14"/>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6795556505021"/>
        <bgColor indexed="64"/>
      </patternFill>
    </fill>
    <fill>
      <patternFill patternType="solid">
        <fgColor theme="3" tint="0.59999389629810485"/>
        <bgColor indexed="64"/>
      </patternFill>
    </fill>
    <fill>
      <patternFill patternType="solid">
        <fgColor rgb="FFFFFF00"/>
        <bgColor indexed="64"/>
      </patternFill>
    </fill>
    <fill>
      <patternFill patternType="solid">
        <fgColor rgb="FF92D050"/>
        <bgColor indexed="64"/>
      </patternFill>
    </fill>
  </fills>
  <borders count="42">
    <border>
      <left/>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auto="1"/>
      </right>
      <top style="medium">
        <color indexed="64"/>
      </top>
      <bottom style="double">
        <color auto="1"/>
      </bottom>
      <diagonal/>
    </border>
    <border>
      <left style="thin">
        <color auto="1"/>
      </left>
      <right style="thin">
        <color auto="1"/>
      </right>
      <top style="medium">
        <color indexed="64"/>
      </top>
      <bottom style="double">
        <color auto="1"/>
      </bottom>
      <diagonal/>
    </border>
    <border>
      <left style="thin">
        <color auto="1"/>
      </left>
      <right style="medium">
        <color indexed="64"/>
      </right>
      <top style="medium">
        <color indexed="64"/>
      </top>
      <bottom style="double">
        <color auto="1"/>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auto="1"/>
      </right>
      <top style="thin">
        <color auto="1"/>
      </top>
      <bottom style="thin">
        <color auto="1"/>
      </bottom>
      <diagonal/>
    </border>
    <border>
      <left style="medium">
        <color indexed="64"/>
      </left>
      <right/>
      <top style="thin">
        <color auto="1"/>
      </top>
      <bottom/>
      <diagonal/>
    </border>
    <border>
      <left/>
      <right style="medium">
        <color indexed="64"/>
      </right>
      <top style="thin">
        <color auto="1"/>
      </top>
      <bottom style="thin">
        <color auto="1"/>
      </bottom>
      <diagonal/>
    </border>
    <border>
      <left style="medium">
        <color indexed="64"/>
      </left>
      <right style="thin">
        <color auto="1"/>
      </right>
      <top style="double">
        <color auto="1"/>
      </top>
      <bottom style="thin">
        <color indexed="64"/>
      </bottom>
      <diagonal/>
    </border>
    <border>
      <left style="thin">
        <color auto="1"/>
      </left>
      <right/>
      <top style="double">
        <color auto="1"/>
      </top>
      <bottom style="thin">
        <color indexed="64"/>
      </bottom>
      <diagonal/>
    </border>
    <border>
      <left/>
      <right/>
      <top style="double">
        <color auto="1"/>
      </top>
      <bottom style="thin">
        <color indexed="64"/>
      </bottom>
      <diagonal/>
    </border>
    <border>
      <left/>
      <right style="medium">
        <color indexed="64"/>
      </right>
      <top style="double">
        <color auto="1"/>
      </top>
      <bottom style="thin">
        <color indexed="64"/>
      </bottom>
      <diagonal/>
    </border>
    <border>
      <left/>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thin">
        <color auto="1"/>
      </right>
      <top style="medium">
        <color indexed="64"/>
      </top>
      <bottom style="double">
        <color auto="1"/>
      </bottom>
      <diagonal/>
    </border>
  </borders>
  <cellStyleXfs count="2">
    <xf numFmtId="0" fontId="0" fillId="0" borderId="0"/>
    <xf numFmtId="164" fontId="1" fillId="0" borderId="0" applyFont="0" applyFill="0" applyBorder="0" applyAlignment="0" applyProtection="0"/>
  </cellStyleXfs>
  <cellXfs count="207">
    <xf numFmtId="0" fontId="0" fillId="0" borderId="0" xfId="0"/>
    <xf numFmtId="0" fontId="11" fillId="0" borderId="0" xfId="0" applyFont="1" applyAlignment="1">
      <alignment horizontal="center" vertical="center"/>
    </xf>
    <xf numFmtId="0" fontId="3" fillId="0" borderId="0" xfId="0" applyFont="1" applyAlignment="1">
      <alignment vertical="center"/>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16" fillId="0" borderId="12" xfId="0" applyFont="1" applyBorder="1" applyAlignment="1">
      <alignment vertical="center" wrapText="1"/>
    </xf>
    <xf numFmtId="0" fontId="18" fillId="0" borderId="12" xfId="0" applyFont="1" applyBorder="1" applyAlignment="1">
      <alignment horizontal="center" vertical="center" wrapText="1"/>
    </xf>
    <xf numFmtId="14" fontId="16" fillId="0" borderId="13" xfId="0" applyNumberFormat="1" applyFont="1" applyBorder="1" applyAlignment="1">
      <alignment horizontal="center" vertical="center" wrapText="1"/>
    </xf>
    <xf numFmtId="0" fontId="14" fillId="0" borderId="14" xfId="0" applyFont="1" applyBorder="1" applyAlignment="1">
      <alignment vertical="center" wrapText="1"/>
    </xf>
    <xf numFmtId="0" fontId="14" fillId="0" borderId="14" xfId="0" applyFont="1" applyBorder="1" applyAlignment="1">
      <alignment horizontal="center" vertical="center" wrapText="1"/>
    </xf>
    <xf numFmtId="0" fontId="0" fillId="0" borderId="17" xfId="0" applyBorder="1" applyAlignment="1">
      <alignment vertical="top" wrapText="1"/>
    </xf>
    <xf numFmtId="0" fontId="14" fillId="0" borderId="16" xfId="0" applyFont="1" applyBorder="1" applyAlignment="1">
      <alignment horizontal="left" vertical="center" wrapText="1" indent="1"/>
    </xf>
    <xf numFmtId="0" fontId="14" fillId="0" borderId="9" xfId="0" applyFont="1" applyBorder="1" applyAlignment="1">
      <alignment horizontal="left" vertical="center" wrapText="1" indent="1"/>
    </xf>
    <xf numFmtId="0" fontId="14" fillId="0" borderId="17" xfId="0" applyFont="1" applyBorder="1" applyAlignment="1">
      <alignment horizontal="left" vertical="center" wrapText="1" indent="1"/>
    </xf>
    <xf numFmtId="0" fontId="0" fillId="0" borderId="0" xfId="0"/>
    <xf numFmtId="0" fontId="14" fillId="0" borderId="0" xfId="0" applyFont="1" applyAlignment="1">
      <alignment horizontal="center" vertical="center" wrapText="1"/>
    </xf>
    <xf numFmtId="4" fontId="0" fillId="0" borderId="1" xfId="0" applyNumberFormat="1" applyBorder="1" applyAlignment="1">
      <alignment vertical="top" wrapText="1"/>
    </xf>
    <xf numFmtId="0" fontId="0" fillId="0" borderId="0" xfId="0" applyAlignment="1">
      <alignment vertical="top" wrapText="1"/>
    </xf>
    <xf numFmtId="0" fontId="5" fillId="3" borderId="19" xfId="0" applyFont="1" applyFill="1" applyBorder="1" applyAlignment="1">
      <alignment vertical="top" wrapText="1"/>
    </xf>
    <xf numFmtId="0" fontId="5" fillId="3" borderId="20" xfId="0" applyFont="1" applyFill="1" applyBorder="1" applyAlignment="1">
      <alignment horizontal="center" vertical="top" wrapText="1"/>
    </xf>
    <xf numFmtId="0" fontId="5" fillId="0" borderId="22" xfId="0" applyFont="1" applyFill="1" applyBorder="1" applyAlignment="1">
      <alignment vertical="top" wrapText="1"/>
    </xf>
    <xf numFmtId="0" fontId="5" fillId="0" borderId="1" xfId="0" applyFont="1" applyFill="1" applyBorder="1" applyAlignment="1">
      <alignment horizontal="center" vertical="top" wrapText="1"/>
    </xf>
    <xf numFmtId="4" fontId="0" fillId="0" borderId="22" xfId="0" applyNumberFormat="1" applyBorder="1" applyAlignment="1">
      <alignment vertical="top" wrapText="1"/>
    </xf>
    <xf numFmtId="4" fontId="0" fillId="0" borderId="1" xfId="0" applyNumberFormat="1" applyFill="1" applyBorder="1" applyAlignment="1">
      <alignment horizontal="center" vertical="top" wrapText="1"/>
    </xf>
    <xf numFmtId="4" fontId="0" fillId="0" borderId="1" xfId="0" applyNumberFormat="1" applyBorder="1" applyAlignment="1">
      <alignment horizontal="center" vertical="top" wrapText="1"/>
    </xf>
    <xf numFmtId="0" fontId="6" fillId="0" borderId="28" xfId="0" applyFont="1" applyBorder="1" applyAlignment="1">
      <alignment horizontal="center" vertical="top" wrapText="1"/>
    </xf>
    <xf numFmtId="0" fontId="7" fillId="0" borderId="30" xfId="0" applyFont="1" applyBorder="1" applyAlignment="1">
      <alignment horizontal="center" vertical="top" wrapText="1"/>
    </xf>
    <xf numFmtId="4" fontId="0" fillId="0" borderId="1" xfId="0" applyNumberFormat="1" applyFill="1" applyBorder="1" applyAlignment="1">
      <alignment vertical="top" wrapText="1"/>
    </xf>
    <xf numFmtId="0" fontId="0" fillId="0" borderId="0" xfId="0" applyAlignment="1">
      <alignment vertical="top" wrapText="1"/>
    </xf>
    <xf numFmtId="0" fontId="21" fillId="4" borderId="33" xfId="0" applyFont="1" applyFill="1" applyBorder="1" applyAlignment="1">
      <alignment vertical="top" wrapText="1"/>
    </xf>
    <xf numFmtId="0" fontId="22" fillId="0" borderId="0" xfId="0" applyFont="1" applyAlignment="1">
      <alignment vertical="top" wrapText="1"/>
    </xf>
    <xf numFmtId="0" fontId="20" fillId="0" borderId="22" xfId="0" applyFont="1" applyBorder="1" applyAlignment="1">
      <alignment vertical="top" wrapText="1"/>
    </xf>
    <xf numFmtId="0" fontId="20" fillId="0" borderId="1" xfId="0" applyFont="1" applyBorder="1" applyAlignment="1">
      <alignment vertical="top" wrapText="1"/>
    </xf>
    <xf numFmtId="0" fontId="23" fillId="2" borderId="22" xfId="0" applyFont="1" applyFill="1" applyBorder="1" applyAlignment="1">
      <alignment vertical="top" wrapText="1"/>
    </xf>
    <xf numFmtId="0" fontId="23" fillId="2" borderId="1" xfId="0" applyFont="1" applyFill="1" applyBorder="1" applyAlignment="1">
      <alignment vertical="top" wrapText="1"/>
    </xf>
    <xf numFmtId="4" fontId="20" fillId="0" borderId="22" xfId="0" applyNumberFormat="1" applyFont="1" applyBorder="1" applyAlignment="1">
      <alignment vertical="top" wrapText="1"/>
    </xf>
    <xf numFmtId="0" fontId="20" fillId="0" borderId="1" xfId="0" applyFont="1" applyFill="1" applyBorder="1" applyAlignment="1">
      <alignment vertical="top" wrapText="1"/>
    </xf>
    <xf numFmtId="4" fontId="2" fillId="0" borderId="13" xfId="0" applyNumberFormat="1" applyFont="1" applyFill="1" applyBorder="1" applyAlignment="1">
      <alignment horizontal="right" vertical="top" wrapText="1"/>
    </xf>
    <xf numFmtId="4" fontId="2" fillId="0" borderId="0" xfId="0" applyNumberFormat="1" applyFont="1" applyFill="1" applyBorder="1" applyAlignment="1">
      <alignment horizontal="right" vertical="top" wrapText="1"/>
    </xf>
    <xf numFmtId="0" fontId="0" fillId="0" borderId="0" xfId="0"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0" fillId="0" borderId="0" xfId="0" applyFill="1" applyAlignment="1">
      <alignment vertical="top" wrapText="1"/>
    </xf>
    <xf numFmtId="4" fontId="20" fillId="0" borderId="1" xfId="0" applyNumberFormat="1" applyFont="1" applyFill="1" applyBorder="1" applyAlignment="1">
      <alignment vertical="top" wrapText="1"/>
    </xf>
    <xf numFmtId="0" fontId="0" fillId="0" borderId="0" xfId="0" applyAlignment="1">
      <alignment vertical="top" wrapText="1"/>
    </xf>
    <xf numFmtId="0" fontId="0" fillId="0" borderId="1" xfId="0" applyBorder="1" applyAlignment="1">
      <alignment horizontal="center" vertical="top" wrapText="1"/>
    </xf>
    <xf numFmtId="0" fontId="0" fillId="0" borderId="1" xfId="0" applyFill="1" applyBorder="1" applyAlignment="1">
      <alignment horizontal="center" vertical="top" wrapText="1"/>
    </xf>
    <xf numFmtId="4" fontId="2" fillId="0" borderId="0" xfId="0" applyNumberFormat="1" applyFont="1" applyFill="1" applyBorder="1" applyAlignment="1">
      <alignment horizontal="center" vertical="top" wrapText="1"/>
    </xf>
    <xf numFmtId="0" fontId="0" fillId="0" borderId="0" xfId="0" applyAlignment="1">
      <alignment horizontal="center" vertical="top" wrapText="1"/>
    </xf>
    <xf numFmtId="0" fontId="0" fillId="0" borderId="0" xfId="0" applyAlignment="1">
      <alignment vertical="top" wrapText="1"/>
    </xf>
    <xf numFmtId="0" fontId="0" fillId="0" borderId="3" xfId="0" applyBorder="1" applyAlignment="1">
      <alignment horizontal="center" vertical="top" wrapText="1"/>
    </xf>
    <xf numFmtId="0" fontId="23" fillId="0" borderId="1" xfId="0" applyFont="1" applyFill="1" applyBorder="1"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3" xfId="0" applyFill="1" applyBorder="1" applyAlignment="1">
      <alignment horizontal="center" vertical="top" wrapText="1"/>
    </xf>
    <xf numFmtId="0" fontId="20" fillId="0" borderId="22" xfId="0" applyFont="1" applyFill="1" applyBorder="1" applyAlignment="1">
      <alignment vertical="top" wrapText="1"/>
    </xf>
    <xf numFmtId="0" fontId="2" fillId="0" borderId="1" xfId="0" applyFont="1" applyFill="1" applyBorder="1" applyAlignment="1">
      <alignment vertical="top" wrapText="1"/>
    </xf>
    <xf numFmtId="4" fontId="0" fillId="0" borderId="22" xfId="0" applyNumberFormat="1" applyFill="1" applyBorder="1" applyAlignment="1">
      <alignment vertical="top" wrapText="1"/>
    </xf>
    <xf numFmtId="4" fontId="0" fillId="0" borderId="22" xfId="0" applyNumberFormat="1" applyFont="1" applyFill="1" applyBorder="1" applyAlignment="1">
      <alignment vertical="top" wrapText="1"/>
    </xf>
    <xf numFmtId="0" fontId="0" fillId="0" borderId="0" xfId="0" applyFill="1" applyAlignment="1">
      <alignment horizontal="center" vertical="top" wrapText="1"/>
    </xf>
    <xf numFmtId="0" fontId="8" fillId="0" borderId="6" xfId="0" applyFont="1" applyFill="1" applyBorder="1" applyAlignment="1">
      <alignment horizontal="center"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164" fontId="0" fillId="0" borderId="0" xfId="1" applyFont="1" applyAlignment="1">
      <alignment vertical="top" wrapText="1"/>
    </xf>
    <xf numFmtId="164" fontId="0" fillId="0" borderId="0" xfId="0" applyNumberFormat="1" applyAlignment="1">
      <alignment vertical="top" wrapText="1"/>
    </xf>
    <xf numFmtId="4" fontId="20" fillId="0" borderId="22" xfId="0" applyNumberFormat="1" applyFont="1" applyFill="1" applyBorder="1" applyAlignment="1">
      <alignment vertical="top" wrapText="1"/>
    </xf>
    <xf numFmtId="0" fontId="23" fillId="0" borderId="22" xfId="0" applyFont="1" applyFill="1" applyBorder="1" applyAlignment="1">
      <alignment vertical="top" wrapText="1"/>
    </xf>
    <xf numFmtId="0" fontId="8" fillId="0" borderId="2" xfId="0" applyFont="1" applyBorder="1" applyAlignment="1">
      <alignment horizontal="left" vertical="top" wrapText="1"/>
    </xf>
    <xf numFmtId="0" fontId="2" fillId="0" borderId="13" xfId="0"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center" vertical="top"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horizontal="center" vertical="center" wrapText="1"/>
    </xf>
    <xf numFmtId="0" fontId="0" fillId="0" borderId="0" xfId="0" applyAlignment="1">
      <alignment vertical="top"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0" fillId="0" borderId="14" xfId="0" applyBorder="1" applyAlignment="1">
      <alignment vertical="top" wrapText="1"/>
    </xf>
    <xf numFmtId="0" fontId="16" fillId="0" borderId="14" xfId="0" applyFont="1" applyBorder="1" applyAlignment="1">
      <alignment horizontal="left" vertical="center" wrapText="1" indent="1"/>
    </xf>
    <xf numFmtId="14" fontId="16" fillId="0" borderId="13" xfId="0" applyNumberFormat="1" applyFont="1" applyFill="1" applyBorder="1" applyAlignment="1">
      <alignment horizontal="center" vertical="center" wrapText="1"/>
    </xf>
    <xf numFmtId="49" fontId="15" fillId="0" borderId="0" xfId="0" applyNumberFormat="1" applyFont="1" applyAlignment="1">
      <alignment horizontal="center" vertical="center" wrapText="1"/>
    </xf>
    <xf numFmtId="0" fontId="15" fillId="0" borderId="0" xfId="0" applyFont="1" applyAlignment="1">
      <alignment horizontal="center" vertical="center" wrapText="1"/>
    </xf>
    <xf numFmtId="0" fontId="0" fillId="0" borderId="0" xfId="0" applyAlignment="1">
      <alignment vertical="top" wrapText="1"/>
    </xf>
    <xf numFmtId="164" fontId="5" fillId="3" borderId="21" xfId="1" applyFont="1" applyFill="1" applyBorder="1" applyAlignment="1">
      <alignment horizontal="center" vertical="top" wrapText="1"/>
    </xf>
    <xf numFmtId="164" fontId="5" fillId="0" borderId="23" xfId="1" applyFont="1" applyFill="1" applyBorder="1" applyAlignment="1">
      <alignment horizontal="center" vertical="top" wrapText="1"/>
    </xf>
    <xf numFmtId="164" fontId="0" fillId="0" borderId="23" xfId="1" applyFont="1" applyBorder="1" applyAlignment="1">
      <alignment vertical="top" wrapText="1"/>
    </xf>
    <xf numFmtId="164" fontId="2" fillId="2" borderId="25" xfId="1" applyFont="1" applyFill="1" applyBorder="1" applyAlignment="1">
      <alignment vertical="top" wrapText="1"/>
    </xf>
    <xf numFmtId="164" fontId="0" fillId="0" borderId="23" xfId="1" applyFont="1" applyFill="1" applyBorder="1" applyAlignment="1">
      <alignment vertical="top" wrapText="1"/>
    </xf>
    <xf numFmtId="164" fontId="2" fillId="0" borderId="14" xfId="1" applyFont="1" applyFill="1" applyBorder="1" applyAlignment="1">
      <alignment vertical="top" wrapText="1"/>
    </xf>
    <xf numFmtId="164" fontId="6" fillId="0" borderId="29" xfId="1" applyFont="1" applyBorder="1" applyAlignment="1">
      <alignment horizontal="center" vertical="top" wrapText="1"/>
    </xf>
    <xf numFmtId="164" fontId="4" fillId="0" borderId="25" xfId="1" applyFont="1" applyBorder="1" applyAlignment="1">
      <alignment horizontal="right" vertical="top" wrapText="1"/>
    </xf>
    <xf numFmtId="164" fontId="4" fillId="0" borderId="32" xfId="1" applyFont="1" applyBorder="1" applyAlignment="1">
      <alignment horizontal="right" vertical="top" wrapText="1"/>
    </xf>
    <xf numFmtId="164" fontId="0" fillId="0" borderId="0" xfId="1" applyFont="1" applyFill="1" applyAlignment="1">
      <alignment vertical="top" wrapText="1"/>
    </xf>
    <xf numFmtId="164" fontId="5" fillId="3" borderId="20" xfId="1" applyFont="1" applyFill="1" applyBorder="1" applyAlignment="1">
      <alignment horizontal="center" vertical="top" wrapText="1"/>
    </xf>
    <xf numFmtId="164" fontId="5" fillId="0" borderId="1" xfId="1" applyFont="1" applyFill="1" applyBorder="1" applyAlignment="1">
      <alignment horizontal="center" vertical="top" wrapText="1"/>
    </xf>
    <xf numFmtId="164" fontId="0" fillId="0" borderId="1" xfId="1" applyFont="1" applyBorder="1" applyAlignment="1">
      <alignment vertical="top" wrapText="1"/>
    </xf>
    <xf numFmtId="164" fontId="0" fillId="0" borderId="3" xfId="1" applyFont="1" applyFill="1" applyBorder="1" applyAlignment="1">
      <alignment vertical="top" wrapText="1"/>
    </xf>
    <xf numFmtId="164" fontId="0" fillId="0" borderId="1" xfId="1" applyFont="1" applyFill="1" applyBorder="1" applyAlignment="1">
      <alignment vertical="top" wrapText="1"/>
    </xf>
    <xf numFmtId="164" fontId="0" fillId="0" borderId="1" xfId="1" applyFont="1" applyFill="1" applyBorder="1" applyAlignment="1">
      <alignment horizontal="center" vertical="top" wrapText="1"/>
    </xf>
    <xf numFmtId="164" fontId="2" fillId="0" borderId="0" xfId="1" applyFont="1" applyFill="1" applyBorder="1" applyAlignment="1">
      <alignment horizontal="right" vertical="top" wrapText="1"/>
    </xf>
    <xf numFmtId="164" fontId="2" fillId="0" borderId="0" xfId="1" applyFont="1" applyFill="1" applyBorder="1" applyAlignment="1">
      <alignment vertical="top" wrapText="1"/>
    </xf>
    <xf numFmtId="164" fontId="8" fillId="0" borderId="5" xfId="1" applyFont="1" applyFill="1" applyBorder="1" applyAlignment="1">
      <alignment horizontal="left" vertical="top" wrapText="1"/>
    </xf>
    <xf numFmtId="165" fontId="5" fillId="3" borderId="20" xfId="0" applyNumberFormat="1" applyFont="1" applyFill="1" applyBorder="1" applyAlignment="1">
      <alignment horizontal="center" vertical="top" wrapText="1"/>
    </xf>
    <xf numFmtId="165" fontId="5" fillId="0" borderId="1" xfId="0" applyNumberFormat="1" applyFont="1" applyFill="1" applyBorder="1" applyAlignment="1">
      <alignment horizontal="center" vertical="top" wrapText="1"/>
    </xf>
    <xf numFmtId="165" fontId="0" fillId="0" borderId="1" xfId="0" applyNumberFormat="1" applyFill="1" applyBorder="1" applyAlignment="1">
      <alignment vertical="top" wrapText="1"/>
    </xf>
    <xf numFmtId="165" fontId="0" fillId="0" borderId="3" xfId="0" applyNumberFormat="1" applyFill="1" applyBorder="1" applyAlignment="1">
      <alignment vertical="top" wrapText="1"/>
    </xf>
    <xf numFmtId="165" fontId="0" fillId="0" borderId="1" xfId="0" applyNumberFormat="1" applyFont="1" applyFill="1" applyBorder="1" applyAlignment="1">
      <alignment vertical="top" wrapText="1"/>
    </xf>
    <xf numFmtId="165" fontId="0" fillId="0" borderId="1" xfId="0" applyNumberFormat="1" applyFill="1" applyBorder="1" applyAlignment="1">
      <alignment horizontal="center" vertical="top" wrapText="1"/>
    </xf>
    <xf numFmtId="165" fontId="2" fillId="0" borderId="0" xfId="0" applyNumberFormat="1" applyFont="1" applyFill="1" applyBorder="1" applyAlignment="1">
      <alignment horizontal="right" vertical="top" wrapText="1"/>
    </xf>
    <xf numFmtId="165" fontId="2" fillId="0" borderId="0" xfId="0" applyNumberFormat="1" applyFont="1" applyFill="1" applyBorder="1" applyAlignment="1">
      <alignment vertical="top" wrapText="1"/>
    </xf>
    <xf numFmtId="165" fontId="8" fillId="0" borderId="6" xfId="0" applyNumberFormat="1" applyFont="1" applyFill="1" applyBorder="1" applyAlignment="1">
      <alignment horizontal="left" vertical="top" wrapText="1"/>
    </xf>
    <xf numFmtId="165" fontId="0" fillId="0" borderId="0" xfId="0" applyNumberFormat="1" applyFill="1" applyAlignment="1">
      <alignment vertical="top" wrapText="1"/>
    </xf>
    <xf numFmtId="165" fontId="0" fillId="5" borderId="0" xfId="0" applyNumberFormat="1" applyFill="1" applyAlignment="1">
      <alignment vertical="top" wrapText="1"/>
    </xf>
    <xf numFmtId="0" fontId="24" fillId="0" borderId="1" xfId="0" applyFont="1" applyFill="1" applyBorder="1" applyAlignment="1">
      <alignment horizontal="right" vertical="top" wrapText="1"/>
    </xf>
    <xf numFmtId="0" fontId="2" fillId="0" borderId="1" xfId="0" applyFont="1" applyBorder="1" applyAlignment="1">
      <alignment horizontal="right" vertical="top" wrapText="1"/>
    </xf>
    <xf numFmtId="0" fontId="0" fillId="0" borderId="0" xfId="0" applyAlignment="1">
      <alignment vertical="top" wrapText="1"/>
    </xf>
    <xf numFmtId="0" fontId="0" fillId="0" borderId="0" xfId="0" applyAlignment="1">
      <alignment vertical="top" wrapText="1"/>
    </xf>
    <xf numFmtId="0" fontId="0" fillId="2" borderId="0" xfId="0" applyFill="1" applyAlignment="1">
      <alignment vertical="top" wrapText="1"/>
    </xf>
    <xf numFmtId="164" fontId="0" fillId="2" borderId="0" xfId="1" applyFont="1" applyFill="1" applyAlignment="1">
      <alignment vertical="top" wrapText="1"/>
    </xf>
    <xf numFmtId="164" fontId="0" fillId="2" borderId="0" xfId="0" applyNumberFormat="1" applyFill="1" applyAlignment="1">
      <alignment vertical="top" wrapText="1"/>
    </xf>
    <xf numFmtId="0" fontId="0" fillId="0" borderId="0" xfId="0" applyAlignment="1">
      <alignment vertical="top" wrapText="1"/>
    </xf>
    <xf numFmtId="0" fontId="0" fillId="0" borderId="0" xfId="0" applyAlignment="1">
      <alignment vertical="top" wrapText="1"/>
    </xf>
    <xf numFmtId="0" fontId="8" fillId="0" borderId="2" xfId="0" applyFont="1" applyBorder="1" applyAlignment="1">
      <alignment horizontal="left" vertical="top" wrapText="1"/>
    </xf>
    <xf numFmtId="0" fontId="27" fillId="2" borderId="1" xfId="0" applyFont="1" applyFill="1" applyBorder="1" applyAlignment="1">
      <alignment vertical="top" wrapText="1"/>
    </xf>
    <xf numFmtId="164" fontId="5" fillId="0" borderId="25" xfId="1" applyFont="1" applyBorder="1" applyAlignment="1">
      <alignment horizontal="right" vertical="top" wrapText="1"/>
    </xf>
    <xf numFmtId="0" fontId="0" fillId="0" borderId="0" xfId="0" applyAlignment="1">
      <alignment vertical="top" wrapText="1"/>
    </xf>
    <xf numFmtId="0" fontId="0" fillId="0" borderId="0" xfId="0" applyAlignment="1">
      <alignment vertical="top" wrapText="1"/>
    </xf>
    <xf numFmtId="0" fontId="15" fillId="0" borderId="0" xfId="0" applyFont="1" applyAlignment="1">
      <alignment horizontal="center" vertical="center" wrapText="1"/>
    </xf>
    <xf numFmtId="0" fontId="0" fillId="0" borderId="0" xfId="0" applyAlignment="1">
      <alignment vertical="top" wrapText="1"/>
    </xf>
    <xf numFmtId="0" fontId="10" fillId="0" borderId="3" xfId="0" applyFont="1" applyBorder="1" applyAlignment="1">
      <alignment horizontal="left" vertical="top" wrapText="1"/>
    </xf>
    <xf numFmtId="0" fontId="8" fillId="0" borderId="6" xfId="0" applyFont="1" applyBorder="1" applyAlignment="1">
      <alignment horizontal="left" vertical="top" wrapText="1"/>
    </xf>
    <xf numFmtId="0" fontId="9" fillId="0" borderId="7" xfId="0" applyFont="1" applyBorder="1" applyAlignment="1">
      <alignment horizontal="left" vertical="top" wrapText="1"/>
    </xf>
    <xf numFmtId="0" fontId="29" fillId="0" borderId="0" xfId="0" applyFont="1" applyAlignment="1">
      <alignment vertical="top" wrapText="1"/>
    </xf>
    <xf numFmtId="0" fontId="20" fillId="0" borderId="3" xfId="0" applyFont="1" applyFill="1" applyBorder="1" applyAlignment="1">
      <alignment vertical="top" wrapText="1"/>
    </xf>
    <xf numFmtId="0" fontId="5" fillId="3" borderId="41" xfId="0" applyFont="1" applyFill="1" applyBorder="1" applyAlignment="1">
      <alignment horizontal="center" vertical="top" wrapText="1"/>
    </xf>
    <xf numFmtId="0" fontId="29" fillId="0" borderId="0" xfId="0" applyFont="1" applyAlignment="1">
      <alignment horizontal="center" vertical="top" wrapText="1"/>
    </xf>
    <xf numFmtId="164" fontId="29" fillId="0" borderId="0" xfId="1" applyFont="1" applyAlignment="1">
      <alignment horizontal="center" vertical="top" wrapText="1"/>
    </xf>
    <xf numFmtId="0" fontId="30" fillId="0" borderId="0" xfId="0" applyFont="1" applyAlignment="1">
      <alignment vertical="top" wrapText="1"/>
    </xf>
    <xf numFmtId="0" fontId="29" fillId="0" borderId="0" xfId="0" applyFont="1" applyFill="1" applyAlignment="1">
      <alignment vertical="top" wrapText="1"/>
    </xf>
    <xf numFmtId="164" fontId="29" fillId="0" borderId="0" xfId="0" applyNumberFormat="1" applyFont="1" applyFill="1" applyAlignment="1">
      <alignment vertical="top" wrapText="1"/>
    </xf>
    <xf numFmtId="0" fontId="29" fillId="2" borderId="0" xfId="0" applyFont="1" applyFill="1" applyAlignment="1">
      <alignment vertical="top" wrapText="1"/>
    </xf>
    <xf numFmtId="164" fontId="29" fillId="0" borderId="0" xfId="0" applyNumberFormat="1" applyFont="1" applyAlignment="1">
      <alignment vertical="top" wrapText="1"/>
    </xf>
    <xf numFmtId="0" fontId="2" fillId="5" borderId="1" xfId="0" applyFont="1" applyFill="1" applyBorder="1" applyAlignment="1">
      <alignment horizontal="right" vertical="top" wrapText="1"/>
    </xf>
    <xf numFmtId="0" fontId="31" fillId="0" borderId="0" xfId="0" applyFont="1" applyAlignment="1">
      <alignment vertical="top" wrapText="1"/>
    </xf>
    <xf numFmtId="0" fontId="16" fillId="0" borderId="8" xfId="0" applyFont="1" applyBorder="1" applyAlignment="1">
      <alignment vertical="center" wrapText="1"/>
    </xf>
    <xf numFmtId="0" fontId="16" fillId="0" borderId="13" xfId="0" applyFont="1" applyBorder="1" applyAlignment="1">
      <alignment vertical="center" wrapText="1"/>
    </xf>
    <xf numFmtId="0" fontId="16" fillId="0" borderId="0" xfId="0" applyFont="1" applyBorder="1" applyAlignment="1">
      <alignment vertical="center" wrapText="1"/>
    </xf>
    <xf numFmtId="0" fontId="16" fillId="0" borderId="14" xfId="0" applyFont="1" applyBorder="1" applyAlignment="1">
      <alignment vertical="center" wrapText="1"/>
    </xf>
    <xf numFmtId="0" fontId="16" fillId="0" borderId="13" xfId="0" applyFont="1" applyBorder="1" applyAlignment="1">
      <alignment horizontal="left" vertical="center" wrapText="1"/>
    </xf>
    <xf numFmtId="0" fontId="16" fillId="0" borderId="0" xfId="0" applyFont="1" applyBorder="1" applyAlignment="1">
      <alignment horizontal="left" vertical="center" wrapText="1"/>
    </xf>
    <xf numFmtId="0" fontId="16" fillId="0" borderId="14" xfId="0" applyFont="1" applyBorder="1" applyAlignment="1">
      <alignment horizontal="left" vertical="center" wrapText="1"/>
    </xf>
    <xf numFmtId="0" fontId="14" fillId="0" borderId="16" xfId="0" applyFont="1" applyBorder="1" applyAlignment="1">
      <alignment vertical="center" wrapText="1"/>
    </xf>
    <xf numFmtId="0" fontId="14" fillId="0" borderId="9" xfId="0" applyFont="1" applyBorder="1" applyAlignment="1">
      <alignment vertical="center" wrapText="1"/>
    </xf>
    <xf numFmtId="0" fontId="14" fillId="0" borderId="17" xfId="0" applyFont="1" applyBorder="1" applyAlignment="1">
      <alignment vertical="center" wrapText="1"/>
    </xf>
    <xf numFmtId="0" fontId="26" fillId="0" borderId="40"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18" xfId="0" applyFont="1" applyBorder="1" applyAlignment="1">
      <alignment horizontal="center" vertical="center" wrapText="1"/>
    </xf>
    <xf numFmtId="0" fontId="0" fillId="0" borderId="13" xfId="0" applyBorder="1" applyAlignment="1">
      <alignment vertical="top" wrapText="1"/>
    </xf>
    <xf numFmtId="0" fontId="0" fillId="0" borderId="0" xfId="0" applyBorder="1" applyAlignment="1">
      <alignment vertical="top" wrapText="1"/>
    </xf>
    <xf numFmtId="0" fontId="0" fillId="0" borderId="14" xfId="0" applyBorder="1" applyAlignment="1">
      <alignment vertical="top" wrapText="1"/>
    </xf>
    <xf numFmtId="0" fontId="16" fillId="0" borderId="13" xfId="0" applyFont="1" applyBorder="1" applyAlignment="1">
      <alignment horizontal="left" vertical="center" wrapText="1" indent="1"/>
    </xf>
    <xf numFmtId="0" fontId="16" fillId="0" borderId="0" xfId="0" applyFont="1" applyBorder="1" applyAlignment="1">
      <alignment horizontal="left" vertical="center" wrapText="1" indent="1"/>
    </xf>
    <xf numFmtId="0" fontId="16" fillId="0" borderId="14" xfId="0" applyFont="1" applyBorder="1" applyAlignment="1">
      <alignment horizontal="left" vertical="center" wrapText="1" indent="1"/>
    </xf>
    <xf numFmtId="0" fontId="14" fillId="0" borderId="10" xfId="0" applyFont="1" applyBorder="1" applyAlignment="1">
      <alignmen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14" fillId="0" borderId="0" xfId="0" applyFont="1" applyAlignment="1">
      <alignment horizontal="center" vertical="center" wrapText="1"/>
    </xf>
    <xf numFmtId="0" fontId="19" fillId="0" borderId="0" xfId="0" applyFont="1" applyAlignment="1">
      <alignment horizontal="center" vertical="center" wrapText="1"/>
    </xf>
    <xf numFmtId="0" fontId="13" fillId="0" borderId="0" xfId="0" applyFont="1" applyAlignment="1">
      <alignment vertical="center" wrapText="1"/>
    </xf>
    <xf numFmtId="0" fontId="17" fillId="0" borderId="0" xfId="0" applyFont="1" applyAlignment="1">
      <alignment horizontal="center" vertical="center" wrapText="1"/>
    </xf>
    <xf numFmtId="0" fontId="13" fillId="0" borderId="9" xfId="0" applyFont="1" applyBorder="1" applyAlignment="1">
      <alignment vertical="center" wrapText="1"/>
    </xf>
    <xf numFmtId="0" fontId="25" fillId="0" borderId="0" xfId="0" applyFont="1" applyAlignment="1">
      <alignment horizontal="center" vertical="center" wrapText="1"/>
    </xf>
    <xf numFmtId="0" fontId="12" fillId="0" borderId="0" xfId="0" applyFont="1" applyAlignment="1">
      <alignment horizontal="center" vertical="center"/>
    </xf>
    <xf numFmtId="0" fontId="14" fillId="0" borderId="0" xfId="0" applyFont="1" applyAlignment="1">
      <alignment vertical="center" wrapText="1"/>
    </xf>
    <xf numFmtId="0" fontId="15" fillId="0" borderId="0" xfId="0" applyFont="1" applyAlignment="1">
      <alignment horizontal="center" vertical="center" wrapText="1"/>
    </xf>
    <xf numFmtId="0" fontId="0" fillId="0" borderId="0" xfId="0" applyAlignment="1">
      <alignment vertical="top" wrapText="1"/>
    </xf>
    <xf numFmtId="0" fontId="29" fillId="6" borderId="0" xfId="0" applyFont="1" applyFill="1" applyAlignment="1">
      <alignment horizontal="left" vertical="top" wrapText="1"/>
    </xf>
    <xf numFmtId="0" fontId="6" fillId="0" borderId="26"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27" xfId="0" applyFont="1" applyFill="1" applyBorder="1" applyAlignment="1">
      <alignment horizontal="left" vertical="top" wrapText="1"/>
    </xf>
    <xf numFmtId="0" fontId="6" fillId="4" borderId="26" xfId="0" applyFont="1" applyFill="1" applyBorder="1" applyAlignment="1">
      <alignment horizontal="center" vertical="top" wrapText="1"/>
    </xf>
    <xf numFmtId="0" fontId="6" fillId="4" borderId="8" xfId="0" applyFont="1" applyFill="1" applyBorder="1" applyAlignment="1">
      <alignment horizontal="center" vertical="top" wrapText="1"/>
    </xf>
    <xf numFmtId="0" fontId="6" fillId="4" borderId="27" xfId="0" applyFont="1" applyFill="1" applyBorder="1" applyAlignment="1">
      <alignment horizontal="center" vertical="top" wrapText="1"/>
    </xf>
    <xf numFmtId="0" fontId="8" fillId="0" borderId="2" xfId="0" applyFont="1" applyBorder="1" applyAlignment="1">
      <alignment horizontal="left" vertical="top" wrapText="1"/>
    </xf>
    <xf numFmtId="0" fontId="8" fillId="0" borderId="6" xfId="0" applyFont="1" applyBorder="1" applyAlignment="1">
      <alignment horizontal="left" vertical="top" wrapText="1"/>
    </xf>
    <xf numFmtId="0" fontId="8" fillId="0" borderId="5" xfId="0" applyFont="1" applyBorder="1" applyAlignment="1">
      <alignment horizontal="left" vertical="top" wrapText="1"/>
    </xf>
    <xf numFmtId="0" fontId="9" fillId="0" borderId="31" xfId="0" applyFont="1" applyBorder="1" applyAlignment="1">
      <alignment horizontal="left" vertical="top" wrapText="1"/>
    </xf>
    <xf numFmtId="0" fontId="9" fillId="0" borderId="7" xfId="0" applyFont="1" applyBorder="1" applyAlignment="1">
      <alignment horizontal="left" vertical="top" wrapText="1"/>
    </xf>
    <xf numFmtId="0" fontId="4" fillId="0" borderId="4" xfId="0" applyFont="1" applyFill="1" applyBorder="1" applyAlignment="1">
      <alignment horizontal="center" vertical="top" wrapText="1"/>
    </xf>
    <xf numFmtId="0" fontId="6" fillId="0" borderId="38" xfId="0" applyFont="1" applyBorder="1" applyAlignment="1">
      <alignment horizontal="left" vertical="top" wrapText="1"/>
    </xf>
    <xf numFmtId="0" fontId="6" fillId="0" borderId="37" xfId="0" applyFont="1" applyBorder="1" applyAlignment="1">
      <alignment horizontal="left" vertical="top" wrapText="1"/>
    </xf>
    <xf numFmtId="0" fontId="6" fillId="0" borderId="39" xfId="0" applyFont="1" applyBorder="1" applyAlignment="1">
      <alignment horizontal="left" vertical="top" wrapText="1"/>
    </xf>
    <xf numFmtId="4" fontId="2" fillId="2" borderId="24" xfId="0" applyNumberFormat="1" applyFont="1" applyFill="1" applyBorder="1" applyAlignment="1">
      <alignment horizontal="right" vertical="top" wrapText="1"/>
    </xf>
    <xf numFmtId="4" fontId="2" fillId="2" borderId="6" xfId="0" applyNumberFormat="1" applyFont="1" applyFill="1" applyBorder="1" applyAlignment="1">
      <alignment horizontal="right" vertical="top" wrapText="1"/>
    </xf>
    <xf numFmtId="4" fontId="2" fillId="2" borderId="5" xfId="0" applyNumberFormat="1" applyFont="1" applyFill="1" applyBorder="1" applyAlignment="1">
      <alignment horizontal="right" vertical="top" wrapText="1"/>
    </xf>
    <xf numFmtId="0" fontId="21" fillId="4" borderId="34" xfId="0" applyFont="1" applyFill="1" applyBorder="1" applyAlignment="1">
      <alignment horizontal="left" vertical="top" wrapText="1"/>
    </xf>
    <xf numFmtId="0" fontId="21" fillId="4" borderId="35" xfId="0" applyFont="1" applyFill="1" applyBorder="1" applyAlignment="1">
      <alignment horizontal="left" vertical="top" wrapText="1"/>
    </xf>
    <xf numFmtId="0" fontId="21" fillId="4" borderId="36" xfId="0" applyFont="1" applyFill="1" applyBorder="1" applyAlignment="1">
      <alignment horizontal="left" vertical="top" wrapText="1"/>
    </xf>
    <xf numFmtId="0" fontId="20" fillId="0" borderId="16"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17" xfId="0" applyFont="1" applyFill="1" applyBorder="1" applyAlignment="1">
      <alignment horizontal="left" vertical="top" wrapText="1"/>
    </xf>
    <xf numFmtId="0" fontId="10" fillId="0" borderId="13" xfId="0" applyFont="1" applyBorder="1" applyAlignment="1">
      <alignment horizontal="left" vertical="top" wrapText="1"/>
    </xf>
    <xf numFmtId="0" fontId="10" fillId="0" borderId="3" xfId="0" applyFont="1" applyBorder="1" applyAlignment="1">
      <alignment horizontal="left" vertical="top" wrapText="1"/>
    </xf>
    <xf numFmtId="0" fontId="4" fillId="0" borderId="2" xfId="0" applyFont="1" applyFill="1" applyBorder="1" applyAlignment="1">
      <alignment horizontal="center" vertical="top" wrapText="1"/>
    </xf>
    <xf numFmtId="0" fontId="5" fillId="0" borderId="4" xfId="0" applyFont="1" applyFill="1" applyBorder="1" applyAlignment="1">
      <alignment horizontal="center" vertical="top" wrapText="1"/>
    </xf>
  </cellXfs>
  <cellStyles count="2">
    <cellStyle name="Monétaire"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63500</xdr:colOff>
      <xdr:row>19</xdr:row>
      <xdr:rowOff>38100</xdr:rowOff>
    </xdr:from>
    <xdr:to>
      <xdr:col>1</xdr:col>
      <xdr:colOff>383798</xdr:colOff>
      <xdr:row>21</xdr:row>
      <xdr:rowOff>161926</xdr:rowOff>
    </xdr:to>
    <xdr:pic>
      <xdr:nvPicPr>
        <xdr:cNvPr id="2" name="Image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4810125"/>
          <a:ext cx="1406148" cy="600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190500</xdr:colOff>
      <xdr:row>5</xdr:row>
      <xdr:rowOff>95250</xdr:rowOff>
    </xdr:from>
    <xdr:to>
      <xdr:col>1</xdr:col>
      <xdr:colOff>690926</xdr:colOff>
      <xdr:row>11</xdr:row>
      <xdr:rowOff>135775</xdr:rowOff>
    </xdr:to>
    <xdr:pic>
      <xdr:nvPicPr>
        <xdr:cNvPr id="3" name="Image 2" descr="\\Grenelle1\daf.srv\BUREAU DES MARCHES\nouveau logo\LOGOS HAROPA + LOCAUX\HAROPA local Paris\Haropa local Bleu Paris.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0" y="1152525"/>
          <a:ext cx="1586276" cy="1183525"/>
        </a:xfrm>
        <a:prstGeom prst="rect">
          <a:avLst/>
        </a:prstGeom>
        <a:noFill/>
        <a:ln>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40"/>
  <sheetViews>
    <sheetView tabSelected="1" zoomScaleNormal="100" workbookViewId="0">
      <selection activeCell="E3" sqref="E3"/>
    </sheetView>
  </sheetViews>
  <sheetFormatPr baseColWidth="10" defaultColWidth="11.5" defaultRowHeight="15"/>
  <cols>
    <col min="1" max="1" width="16.33203125" style="14" customWidth="1"/>
    <col min="2" max="2" width="11.33203125" style="14" customWidth="1"/>
    <col min="3" max="3" width="21.6640625" style="14" customWidth="1"/>
    <col min="4" max="4" width="39.33203125" style="14" customWidth="1"/>
    <col min="5" max="16384" width="11.5" style="14"/>
  </cols>
  <sheetData>
    <row r="1" spans="1:4" ht="18">
      <c r="A1" s="1"/>
    </row>
    <row r="2" spans="1:4" ht="21">
      <c r="A2" s="174" t="s">
        <v>0</v>
      </c>
      <c r="B2" s="174"/>
      <c r="C2" s="174"/>
      <c r="D2" s="174"/>
    </row>
    <row r="3" spans="1:4">
      <c r="A3" s="2"/>
    </row>
    <row r="4" spans="1:4">
      <c r="A4" s="170"/>
      <c r="B4" s="170"/>
      <c r="C4" s="170"/>
      <c r="D4" s="170"/>
    </row>
    <row r="5" spans="1:4">
      <c r="A5" s="175" t="s">
        <v>1</v>
      </c>
      <c r="B5" s="175"/>
      <c r="C5" s="175"/>
      <c r="D5" s="175"/>
    </row>
    <row r="6" spans="1:4">
      <c r="A6" s="176"/>
      <c r="B6" s="176"/>
      <c r="C6" s="176"/>
      <c r="D6" s="176"/>
    </row>
    <row r="7" spans="1:4">
      <c r="A7" s="177"/>
      <c r="B7" s="177"/>
      <c r="C7" s="177"/>
      <c r="D7" s="177"/>
    </row>
    <row r="8" spans="1:4">
      <c r="A8" s="74"/>
      <c r="B8" s="74"/>
      <c r="C8" s="173" t="s">
        <v>92</v>
      </c>
      <c r="D8" s="173"/>
    </row>
    <row r="9" spans="1:4">
      <c r="A9" s="74"/>
      <c r="B9" s="74"/>
      <c r="C9" s="173"/>
      <c r="D9" s="173"/>
    </row>
    <row r="10" spans="1:4">
      <c r="A10" s="74"/>
      <c r="B10" s="74"/>
      <c r="C10" s="173"/>
      <c r="D10" s="173"/>
    </row>
    <row r="11" spans="1:4">
      <c r="A11" s="74"/>
      <c r="B11" s="74"/>
      <c r="C11" s="173"/>
      <c r="D11" s="173"/>
    </row>
    <row r="12" spans="1:4" ht="30" customHeight="1">
      <c r="A12" s="74"/>
      <c r="B12" s="74"/>
      <c r="C12" s="173"/>
      <c r="D12" s="173"/>
    </row>
    <row r="13" spans="1:4" ht="15.75" customHeight="1">
      <c r="A13" s="74"/>
      <c r="B13" s="74"/>
      <c r="C13" s="15"/>
      <c r="D13" s="15"/>
    </row>
    <row r="14" spans="1:4">
      <c r="A14" s="168" t="s">
        <v>2</v>
      </c>
      <c r="B14" s="168"/>
      <c r="C14" s="168"/>
      <c r="D14" s="168"/>
    </row>
    <row r="15" spans="1:4" s="76" customFormat="1" ht="70.5" customHeight="1">
      <c r="A15" s="169"/>
      <c r="B15" s="169"/>
      <c r="C15" s="169"/>
      <c r="D15" s="169"/>
    </row>
    <row r="16" spans="1:4">
      <c r="A16" s="170"/>
      <c r="B16" s="170"/>
      <c r="C16" s="170"/>
      <c r="D16" s="170"/>
    </row>
    <row r="17" spans="1:4" ht="25">
      <c r="A17" s="171" t="s">
        <v>3</v>
      </c>
      <c r="B17" s="171"/>
      <c r="C17" s="171"/>
      <c r="D17" s="171"/>
    </row>
    <row r="18" spans="1:4" ht="16" thickBot="1">
      <c r="A18" s="172"/>
      <c r="B18" s="172"/>
      <c r="C18" s="172"/>
      <c r="D18" s="172"/>
    </row>
    <row r="19" spans="1:4">
      <c r="A19" s="165" t="s">
        <v>4</v>
      </c>
      <c r="B19" s="166"/>
      <c r="C19" s="167"/>
      <c r="D19" s="156"/>
    </row>
    <row r="20" spans="1:4">
      <c r="A20" s="147"/>
      <c r="B20" s="148"/>
      <c r="C20" s="149"/>
      <c r="D20" s="157"/>
    </row>
    <row r="21" spans="1:4" ht="15" customHeight="1">
      <c r="A21" s="147"/>
      <c r="B21" s="148"/>
      <c r="C21" s="149"/>
      <c r="D21" s="157"/>
    </row>
    <row r="22" spans="1:4">
      <c r="A22" s="159"/>
      <c r="B22" s="160"/>
      <c r="C22" s="161"/>
      <c r="D22" s="157"/>
    </row>
    <row r="23" spans="1:4">
      <c r="A23" s="147" t="s">
        <v>158</v>
      </c>
      <c r="B23" s="148"/>
      <c r="C23" s="80"/>
      <c r="D23" s="157"/>
    </row>
    <row r="24" spans="1:4">
      <c r="A24" s="150" t="s">
        <v>93</v>
      </c>
      <c r="B24" s="151"/>
      <c r="C24" s="80"/>
      <c r="D24" s="157"/>
    </row>
    <row r="25" spans="1:4">
      <c r="A25" s="162" t="s">
        <v>5</v>
      </c>
      <c r="B25" s="163"/>
      <c r="C25" s="164"/>
      <c r="D25" s="157"/>
    </row>
    <row r="26" spans="1:4">
      <c r="A26" s="162" t="s">
        <v>6</v>
      </c>
      <c r="B26" s="163"/>
      <c r="C26" s="164"/>
      <c r="D26" s="157"/>
    </row>
    <row r="27" spans="1:4" ht="16" thickBot="1">
      <c r="A27" s="11"/>
      <c r="B27" s="12"/>
      <c r="C27" s="13"/>
      <c r="D27" s="158"/>
    </row>
    <row r="28" spans="1:4" ht="16" thickBot="1">
      <c r="A28" s="146"/>
      <c r="B28" s="146"/>
      <c r="C28" s="146"/>
      <c r="D28" s="146"/>
    </row>
    <row r="29" spans="1:4">
      <c r="A29" s="3" t="s">
        <v>7</v>
      </c>
      <c r="B29" s="4" t="s">
        <v>8</v>
      </c>
      <c r="C29" s="5"/>
      <c r="D29" s="6"/>
    </row>
    <row r="30" spans="1:4">
      <c r="A30" s="81"/>
      <c r="B30" s="75"/>
      <c r="C30" s="8"/>
      <c r="D30" s="9" t="s">
        <v>9</v>
      </c>
    </row>
    <row r="31" spans="1:4">
      <c r="A31" s="81"/>
      <c r="B31" s="75"/>
      <c r="C31" s="8"/>
      <c r="D31" s="79"/>
    </row>
    <row r="32" spans="1:4">
      <c r="A32" s="81"/>
      <c r="B32" s="129"/>
      <c r="C32" s="8"/>
      <c r="D32" s="79"/>
    </row>
    <row r="33" spans="1:4">
      <c r="A33" s="7"/>
      <c r="B33" s="75"/>
      <c r="C33" s="8"/>
      <c r="D33" s="79"/>
    </row>
    <row r="34" spans="1:4">
      <c r="A34" s="7"/>
      <c r="B34" s="83"/>
      <c r="C34" s="8"/>
      <c r="D34" s="79"/>
    </row>
    <row r="35" spans="1:4">
      <c r="A35" s="7"/>
      <c r="B35" s="82"/>
      <c r="C35" s="8"/>
      <c r="D35" s="79"/>
    </row>
    <row r="36" spans="1:4">
      <c r="A36" s="7"/>
      <c r="B36" s="75"/>
      <c r="C36" s="8"/>
      <c r="D36" s="79"/>
    </row>
    <row r="37" spans="1:4">
      <c r="A37" s="77"/>
      <c r="B37" s="73"/>
      <c r="C37" s="78"/>
      <c r="D37" s="79"/>
    </row>
    <row r="38" spans="1:4">
      <c r="A38" s="147" t="s">
        <v>187</v>
      </c>
      <c r="B38" s="148"/>
      <c r="C38" s="149"/>
      <c r="D38" s="79"/>
    </row>
    <row r="39" spans="1:4">
      <c r="A39" s="150" t="s">
        <v>188</v>
      </c>
      <c r="B39" s="151"/>
      <c r="C39" s="152"/>
      <c r="D39" s="79"/>
    </row>
    <row r="40" spans="1:4" ht="16" thickBot="1">
      <c r="A40" s="153"/>
      <c r="B40" s="154"/>
      <c r="C40" s="155"/>
      <c r="D40" s="10"/>
    </row>
  </sheetData>
  <mergeCells count="24">
    <mergeCell ref="C8:D12"/>
    <mergeCell ref="A2:D2"/>
    <mergeCell ref="A4:D4"/>
    <mergeCell ref="A5:D5"/>
    <mergeCell ref="A6:D6"/>
    <mergeCell ref="A7:D7"/>
    <mergeCell ref="A14:D14"/>
    <mergeCell ref="A15:D15"/>
    <mergeCell ref="A16:D16"/>
    <mergeCell ref="A17:D17"/>
    <mergeCell ref="A18:D18"/>
    <mergeCell ref="A28:D28"/>
    <mergeCell ref="A38:C38"/>
    <mergeCell ref="A39:C39"/>
    <mergeCell ref="A40:C40"/>
    <mergeCell ref="D19:D27"/>
    <mergeCell ref="A20:C20"/>
    <mergeCell ref="A21:C21"/>
    <mergeCell ref="A22:C22"/>
    <mergeCell ref="A23:B23"/>
    <mergeCell ref="A24:B24"/>
    <mergeCell ref="A25:C25"/>
    <mergeCell ref="A26:C26"/>
    <mergeCell ref="A19:C19"/>
  </mergeCells>
  <printOptions horizontalCentered="1"/>
  <pageMargins left="0.51181102362204722" right="0.51181102362204722" top="0.35433070866141736" bottom="0.35433070866141736" header="0.31496062992125984" footer="0.31496062992125984"/>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65"/>
  <sheetViews>
    <sheetView zoomScaleNormal="100" zoomScaleSheetLayoutView="100" workbookViewId="0">
      <pane ySplit="2" topLeftCell="A3" activePane="bottomLeft" state="frozen"/>
      <selection pane="bottomLeft" activeCell="G1" sqref="G1"/>
    </sheetView>
  </sheetViews>
  <sheetFormatPr baseColWidth="10" defaultColWidth="11.5" defaultRowHeight="15"/>
  <cols>
    <col min="1" max="1" width="13.83203125" style="17" customWidth="1"/>
    <col min="2" max="2" width="65.6640625" style="17" customWidth="1"/>
    <col min="3" max="3" width="65.6640625" style="130" customWidth="1"/>
    <col min="4" max="4" width="4.83203125" style="48" bestFit="1" customWidth="1"/>
    <col min="5" max="5" width="10.1640625" style="114" bestFit="1" customWidth="1"/>
    <col min="6" max="6" width="16" style="65" customWidth="1"/>
    <col min="7" max="7" width="16.6640625" style="65" customWidth="1"/>
    <col min="8" max="8" width="5.5" style="17" customWidth="1"/>
    <col min="9" max="9" width="68.6640625" style="134" customWidth="1"/>
    <col min="10" max="10" width="4.5" style="17" bestFit="1" customWidth="1"/>
    <col min="11" max="11" width="7" style="17" customWidth="1"/>
    <col min="12" max="12" width="2.33203125" style="17" bestFit="1" customWidth="1"/>
    <col min="13" max="13" width="10" style="17" bestFit="1" customWidth="1"/>
    <col min="14" max="14" width="10.5" style="17" customWidth="1"/>
    <col min="15" max="15" width="8.83203125" style="17" customWidth="1"/>
    <col min="16" max="16" width="8.6640625" style="17" bestFit="1" customWidth="1"/>
    <col min="17" max="17" width="14.5" style="17" customWidth="1"/>
    <col min="18" max="19" width="11.5" style="17"/>
    <col min="20" max="20" width="10.5" style="17" customWidth="1"/>
    <col min="21" max="21" width="4.5" style="17" bestFit="1" customWidth="1"/>
    <col min="22" max="22" width="5" style="17" bestFit="1" customWidth="1"/>
    <col min="23" max="23" width="2.33203125" style="17" bestFit="1" customWidth="1"/>
    <col min="24" max="24" width="10" style="17" bestFit="1" customWidth="1"/>
    <col min="25" max="25" width="9.83203125" style="17" bestFit="1" customWidth="1"/>
    <col min="26" max="27" width="8.6640625" style="17" bestFit="1" customWidth="1"/>
    <col min="28" max="28" width="9.83203125" style="17" bestFit="1" customWidth="1"/>
    <col min="29" max="16384" width="11.5" style="17"/>
  </cols>
  <sheetData>
    <row r="1" spans="1:9" s="130" customFormat="1" ht="17" thickBot="1">
      <c r="B1" s="137" t="s">
        <v>175</v>
      </c>
      <c r="C1" s="137" t="s">
        <v>180</v>
      </c>
      <c r="D1" s="48"/>
      <c r="E1" s="113"/>
      <c r="F1" s="65"/>
      <c r="G1" s="138" t="s">
        <v>176</v>
      </c>
      <c r="I1" s="134"/>
    </row>
    <row r="2" spans="1:9" ht="30" thickBot="1">
      <c r="A2" s="18" t="s">
        <v>10</v>
      </c>
      <c r="B2" s="19" t="s">
        <v>11</v>
      </c>
      <c r="C2" s="136" t="s">
        <v>174</v>
      </c>
      <c r="D2" s="19" t="s">
        <v>12</v>
      </c>
      <c r="E2" s="104" t="s">
        <v>13</v>
      </c>
      <c r="F2" s="95" t="s">
        <v>14</v>
      </c>
      <c r="G2" s="85" t="s">
        <v>15</v>
      </c>
    </row>
    <row r="3" spans="1:9" s="30" customFormat="1" ht="21" thickTop="1">
      <c r="A3" s="29" t="s">
        <v>28</v>
      </c>
      <c r="B3" s="197" t="s">
        <v>56</v>
      </c>
      <c r="C3" s="198"/>
      <c r="D3" s="198"/>
      <c r="E3" s="198"/>
      <c r="F3" s="198"/>
      <c r="G3" s="199"/>
      <c r="I3" s="139" t="s">
        <v>172</v>
      </c>
    </row>
    <row r="4" spans="1:9">
      <c r="A4" s="20"/>
      <c r="B4" s="21"/>
      <c r="C4" s="21"/>
      <c r="D4" s="21"/>
      <c r="E4" s="105"/>
      <c r="F4" s="96"/>
      <c r="G4" s="86"/>
    </row>
    <row r="5" spans="1:9" ht="17">
      <c r="A5" s="33" t="s">
        <v>29</v>
      </c>
      <c r="B5" s="34" t="s">
        <v>83</v>
      </c>
      <c r="C5" s="34"/>
      <c r="D5" s="45"/>
      <c r="E5" s="106"/>
      <c r="F5" s="97"/>
      <c r="G5" s="87"/>
      <c r="I5" s="145" t="s">
        <v>173</v>
      </c>
    </row>
    <row r="6" spans="1:9" s="28" customFormat="1" ht="128">
      <c r="A6" s="31" t="s">
        <v>30</v>
      </c>
      <c r="B6" s="40" t="s">
        <v>94</v>
      </c>
      <c r="C6" s="40"/>
      <c r="D6" s="45" t="s">
        <v>16</v>
      </c>
      <c r="E6" s="106">
        <v>1</v>
      </c>
      <c r="F6" s="97"/>
      <c r="G6" s="87">
        <f>F6*E6</f>
        <v>0</v>
      </c>
      <c r="I6" s="134" t="s">
        <v>178</v>
      </c>
    </row>
    <row r="7" spans="1:9" s="62" customFormat="1" ht="16">
      <c r="A7" s="31" t="s">
        <v>31</v>
      </c>
      <c r="B7" s="32" t="s">
        <v>118</v>
      </c>
      <c r="C7" s="32"/>
      <c r="D7" s="45" t="s">
        <v>16</v>
      </c>
      <c r="E7" s="106">
        <v>1</v>
      </c>
      <c r="F7" s="97"/>
      <c r="G7" s="87">
        <f>F7*E7</f>
        <v>0</v>
      </c>
      <c r="I7" s="134"/>
    </row>
    <row r="8" spans="1:9" s="84" customFormat="1" ht="16">
      <c r="A8" s="31" t="s">
        <v>34</v>
      </c>
      <c r="B8" s="32" t="s">
        <v>95</v>
      </c>
      <c r="C8" s="32"/>
      <c r="D8" s="45" t="s">
        <v>16</v>
      </c>
      <c r="E8" s="106">
        <v>1</v>
      </c>
      <c r="F8" s="97"/>
      <c r="G8" s="87">
        <f>F8*E8</f>
        <v>0</v>
      </c>
      <c r="I8" s="134"/>
    </row>
    <row r="9" spans="1:9" s="62" customFormat="1" ht="16">
      <c r="A9" s="31" t="s">
        <v>115</v>
      </c>
      <c r="B9" s="40" t="s">
        <v>138</v>
      </c>
      <c r="C9" s="40"/>
      <c r="D9" s="45"/>
      <c r="E9" s="106"/>
      <c r="F9" s="97"/>
      <c r="G9" s="87"/>
      <c r="I9" s="134"/>
    </row>
    <row r="10" spans="1:9" s="62" customFormat="1" ht="16">
      <c r="A10" s="31" t="s">
        <v>116</v>
      </c>
      <c r="B10" s="144" t="s">
        <v>32</v>
      </c>
      <c r="C10" s="116"/>
      <c r="D10" s="45" t="s">
        <v>25</v>
      </c>
      <c r="E10" s="106">
        <v>196</v>
      </c>
      <c r="F10" s="97"/>
      <c r="G10" s="87">
        <f t="shared" ref="G10:G11" si="0">F10*E10</f>
        <v>0</v>
      </c>
      <c r="I10" s="178" t="s">
        <v>186</v>
      </c>
    </row>
    <row r="11" spans="1:9" s="62" customFormat="1" ht="16">
      <c r="A11" s="31" t="s">
        <v>117</v>
      </c>
      <c r="B11" s="144" t="s">
        <v>33</v>
      </c>
      <c r="C11" s="116"/>
      <c r="D11" s="45" t="s">
        <v>24</v>
      </c>
      <c r="E11" s="106">
        <v>2352</v>
      </c>
      <c r="F11" s="97"/>
      <c r="G11" s="87">
        <f t="shared" si="0"/>
        <v>0</v>
      </c>
      <c r="I11" s="178"/>
    </row>
    <row r="12" spans="1:9" s="28" customFormat="1">
      <c r="A12" s="31"/>
      <c r="B12" s="32"/>
      <c r="C12" s="32"/>
      <c r="D12" s="45"/>
      <c r="E12" s="106"/>
      <c r="F12" s="97"/>
      <c r="G12" s="87"/>
      <c r="I12" s="134"/>
    </row>
    <row r="13" spans="1:9" ht="16">
      <c r="A13" s="194" t="s">
        <v>67</v>
      </c>
      <c r="B13" s="195"/>
      <c r="C13" s="195"/>
      <c r="D13" s="195"/>
      <c r="E13" s="195"/>
      <c r="F13" s="196"/>
      <c r="G13" s="88">
        <f>SUM(G6:G12)</f>
        <v>0</v>
      </c>
      <c r="I13" s="134" t="s">
        <v>177</v>
      </c>
    </row>
    <row r="14" spans="1:9" s="53" customFormat="1">
      <c r="A14" s="22"/>
      <c r="B14" s="16"/>
      <c r="C14" s="16"/>
      <c r="D14" s="24"/>
      <c r="E14" s="106"/>
      <c r="F14" s="97"/>
      <c r="G14" s="87"/>
      <c r="I14" s="134"/>
    </row>
    <row r="15" spans="1:9" s="53" customFormat="1" ht="17">
      <c r="A15" s="33" t="s">
        <v>35</v>
      </c>
      <c r="B15" s="34" t="s">
        <v>63</v>
      </c>
      <c r="C15" s="34"/>
      <c r="D15" s="45"/>
      <c r="E15" s="106"/>
      <c r="F15" s="97"/>
      <c r="G15" s="87"/>
      <c r="I15" s="134"/>
    </row>
    <row r="16" spans="1:9" s="53" customFormat="1" ht="16">
      <c r="A16" s="35" t="s">
        <v>36</v>
      </c>
      <c r="B16" s="32" t="s">
        <v>38</v>
      </c>
      <c r="C16" s="32"/>
      <c r="D16" s="45" t="s">
        <v>24</v>
      </c>
      <c r="E16" s="106">
        <v>2004</v>
      </c>
      <c r="F16" s="99"/>
      <c r="G16" s="87">
        <f t="shared" ref="G16:G20" si="1">F16*E16</f>
        <v>0</v>
      </c>
      <c r="I16" s="134"/>
    </row>
    <row r="17" spans="1:17" ht="16">
      <c r="A17" s="35" t="s">
        <v>37</v>
      </c>
      <c r="B17" s="32" t="s">
        <v>40</v>
      </c>
      <c r="C17" s="32"/>
      <c r="D17" s="45" t="s">
        <v>24</v>
      </c>
      <c r="E17" s="106">
        <v>264</v>
      </c>
      <c r="F17" s="99"/>
      <c r="G17" s="87">
        <f t="shared" si="1"/>
        <v>0</v>
      </c>
    </row>
    <row r="18" spans="1:17" s="42" customFormat="1" ht="16">
      <c r="A18" s="35" t="s">
        <v>39</v>
      </c>
      <c r="B18" s="36" t="s">
        <v>96</v>
      </c>
      <c r="C18" s="135"/>
      <c r="D18" s="55" t="s">
        <v>24</v>
      </c>
      <c r="E18" s="107">
        <v>2004</v>
      </c>
      <c r="F18" s="98"/>
      <c r="G18" s="87">
        <f t="shared" si="1"/>
        <v>0</v>
      </c>
      <c r="I18" s="140"/>
    </row>
    <row r="19" spans="1:17" s="42" customFormat="1" ht="16">
      <c r="A19" s="67" t="s">
        <v>41</v>
      </c>
      <c r="B19" s="36" t="s">
        <v>97</v>
      </c>
      <c r="C19" s="135"/>
      <c r="D19" s="50" t="s">
        <v>84</v>
      </c>
      <c r="E19" s="107">
        <v>14</v>
      </c>
      <c r="F19" s="98"/>
      <c r="G19" s="87">
        <f t="shared" si="1"/>
        <v>0</v>
      </c>
      <c r="I19" s="141"/>
    </row>
    <row r="20" spans="1:17" s="42" customFormat="1" ht="16">
      <c r="A20" s="67" t="s">
        <v>62</v>
      </c>
      <c r="B20" s="36" t="s">
        <v>119</v>
      </c>
      <c r="C20" s="36"/>
      <c r="D20" s="46" t="s">
        <v>24</v>
      </c>
      <c r="E20" s="106">
        <v>1823</v>
      </c>
      <c r="F20" s="99"/>
      <c r="G20" s="87">
        <f t="shared" si="1"/>
        <v>0</v>
      </c>
      <c r="I20" s="140"/>
    </row>
    <row r="21" spans="1:17" s="42" customFormat="1" ht="16">
      <c r="A21" s="67" t="s">
        <v>91</v>
      </c>
      <c r="B21" s="36" t="s">
        <v>98</v>
      </c>
      <c r="C21" s="36"/>
      <c r="D21" s="46" t="s">
        <v>24</v>
      </c>
      <c r="E21" s="106">
        <v>1823</v>
      </c>
      <c r="F21" s="99"/>
      <c r="G21" s="87">
        <f t="shared" ref="G21" si="2">F21*E21</f>
        <v>0</v>
      </c>
      <c r="I21" s="140"/>
    </row>
    <row r="22" spans="1:17" s="42" customFormat="1" ht="16">
      <c r="A22" s="67" t="s">
        <v>160</v>
      </c>
      <c r="B22" s="36" t="s">
        <v>157</v>
      </c>
      <c r="C22" s="36"/>
      <c r="D22" s="46" t="s">
        <v>24</v>
      </c>
      <c r="E22" s="106">
        <v>159</v>
      </c>
      <c r="F22" s="99"/>
      <c r="G22" s="87">
        <f t="shared" ref="G22" si="3">F22*E22</f>
        <v>0</v>
      </c>
      <c r="I22" s="140"/>
    </row>
    <row r="23" spans="1:17" s="39" customFormat="1">
      <c r="A23" s="35"/>
      <c r="B23" s="40"/>
      <c r="C23" s="40"/>
      <c r="D23" s="45"/>
      <c r="E23" s="106"/>
      <c r="F23" s="99"/>
      <c r="G23" s="87"/>
      <c r="I23" s="134"/>
    </row>
    <row r="24" spans="1:17">
      <c r="A24" s="194" t="s">
        <v>65</v>
      </c>
      <c r="B24" s="195"/>
      <c r="C24" s="195"/>
      <c r="D24" s="195"/>
      <c r="E24" s="195"/>
      <c r="F24" s="196"/>
      <c r="G24" s="88">
        <f>SUM(G16:G23)</f>
        <v>0</v>
      </c>
      <c r="K24" s="64"/>
      <c r="L24" s="64"/>
      <c r="M24" s="64"/>
      <c r="N24" s="64"/>
    </row>
    <row r="25" spans="1:17">
      <c r="A25" s="22"/>
      <c r="B25" s="16"/>
      <c r="C25" s="16"/>
      <c r="D25" s="24"/>
      <c r="E25" s="106"/>
      <c r="F25" s="97"/>
      <c r="G25" s="87"/>
      <c r="J25" s="39"/>
      <c r="K25" s="39"/>
      <c r="L25" s="39"/>
      <c r="M25" s="65"/>
      <c r="N25" s="65"/>
      <c r="O25" s="66"/>
      <c r="P25" s="66"/>
      <c r="Q25" s="65"/>
    </row>
    <row r="26" spans="1:17" s="28" customFormat="1" ht="17">
      <c r="A26" s="33" t="s">
        <v>44</v>
      </c>
      <c r="B26" s="34" t="s">
        <v>154</v>
      </c>
      <c r="C26" s="34"/>
      <c r="D26" s="45"/>
      <c r="E26" s="106"/>
      <c r="F26" s="97"/>
      <c r="G26" s="87"/>
      <c r="I26" s="134"/>
      <c r="J26" s="17"/>
      <c r="K26" s="17"/>
      <c r="L26" s="17"/>
      <c r="M26" s="65"/>
      <c r="N26" s="65"/>
      <c r="O26" s="66"/>
      <c r="P26" s="66"/>
      <c r="Q26" s="65"/>
    </row>
    <row r="27" spans="1:17" s="63" customFormat="1" ht="16">
      <c r="A27" s="56" t="s">
        <v>42</v>
      </c>
      <c r="B27" s="36" t="s">
        <v>99</v>
      </c>
      <c r="C27" s="36"/>
      <c r="D27" s="46" t="s">
        <v>24</v>
      </c>
      <c r="E27" s="106">
        <v>223</v>
      </c>
      <c r="F27" s="99"/>
      <c r="G27" s="89">
        <f>E27*F27</f>
        <v>0</v>
      </c>
      <c r="I27" s="134"/>
      <c r="J27" s="54"/>
      <c r="K27" s="54"/>
      <c r="L27" s="54"/>
      <c r="M27" s="54"/>
      <c r="N27" s="65"/>
    </row>
    <row r="28" spans="1:17" s="117" customFormat="1" ht="16">
      <c r="A28" s="56" t="s">
        <v>43</v>
      </c>
      <c r="B28" s="36" t="s">
        <v>123</v>
      </c>
      <c r="C28" s="36"/>
      <c r="D28" s="46" t="s">
        <v>25</v>
      </c>
      <c r="E28" s="106">
        <v>42</v>
      </c>
      <c r="F28" s="99"/>
      <c r="G28" s="89">
        <f t="shared" ref="G28:G38" si="4">E28*F28</f>
        <v>0</v>
      </c>
      <c r="I28" s="134"/>
    </row>
    <row r="29" spans="1:17" s="54" customFormat="1" ht="16">
      <c r="A29" s="56" t="s">
        <v>66</v>
      </c>
      <c r="B29" s="36" t="s">
        <v>100</v>
      </c>
      <c r="C29" s="36"/>
      <c r="D29" s="46" t="s">
        <v>25</v>
      </c>
      <c r="E29" s="106">
        <v>42</v>
      </c>
      <c r="F29" s="99"/>
      <c r="G29" s="89">
        <f t="shared" si="4"/>
        <v>0</v>
      </c>
      <c r="I29" s="134"/>
    </row>
    <row r="30" spans="1:17" s="54" customFormat="1" ht="16">
      <c r="A30" s="56" t="s">
        <v>68</v>
      </c>
      <c r="B30" s="36" t="s">
        <v>107</v>
      </c>
      <c r="C30" s="36"/>
      <c r="D30" s="46" t="s">
        <v>25</v>
      </c>
      <c r="E30" s="106">
        <v>15</v>
      </c>
      <c r="F30" s="99"/>
      <c r="G30" s="89">
        <f t="shared" si="4"/>
        <v>0</v>
      </c>
      <c r="I30" s="134"/>
      <c r="J30" s="64"/>
      <c r="K30" s="64"/>
      <c r="L30" s="64"/>
      <c r="M30" s="65"/>
      <c r="N30" s="65"/>
      <c r="O30" s="66"/>
      <c r="P30" s="66"/>
      <c r="Q30" s="65"/>
    </row>
    <row r="31" spans="1:17" s="54" customFormat="1" ht="16">
      <c r="A31" s="56" t="s">
        <v>69</v>
      </c>
      <c r="B31" s="36" t="s">
        <v>72</v>
      </c>
      <c r="C31" s="36"/>
      <c r="D31" s="46" t="s">
        <v>25</v>
      </c>
      <c r="E31" s="106">
        <v>57</v>
      </c>
      <c r="F31" s="99"/>
      <c r="G31" s="89">
        <f t="shared" si="4"/>
        <v>0</v>
      </c>
      <c r="I31" s="134"/>
      <c r="J31" s="64"/>
      <c r="K31" s="64"/>
      <c r="L31" s="64"/>
      <c r="M31" s="65"/>
      <c r="N31" s="65"/>
      <c r="O31" s="66"/>
      <c r="P31" s="66"/>
      <c r="Q31" s="65"/>
    </row>
    <row r="32" spans="1:17" s="84" customFormat="1" ht="16">
      <c r="A32" s="56" t="s">
        <v>70</v>
      </c>
      <c r="B32" s="36" t="s">
        <v>152</v>
      </c>
      <c r="C32" s="36"/>
      <c r="D32" s="46" t="s">
        <v>24</v>
      </c>
      <c r="E32" s="106">
        <v>220</v>
      </c>
      <c r="F32" s="99"/>
      <c r="G32" s="89">
        <f t="shared" si="4"/>
        <v>0</v>
      </c>
      <c r="I32" s="134"/>
      <c r="M32" s="65"/>
      <c r="N32" s="65"/>
      <c r="O32" s="66"/>
      <c r="P32" s="66"/>
      <c r="Q32" s="65"/>
    </row>
    <row r="33" spans="1:17" s="84" customFormat="1" ht="16">
      <c r="A33" s="56" t="s">
        <v>124</v>
      </c>
      <c r="B33" s="36" t="s">
        <v>153</v>
      </c>
      <c r="C33" s="36"/>
      <c r="D33" s="46" t="s">
        <v>25</v>
      </c>
      <c r="E33" s="106">
        <v>50</v>
      </c>
      <c r="F33" s="99"/>
      <c r="G33" s="89">
        <f t="shared" si="4"/>
        <v>0</v>
      </c>
      <c r="I33" s="134"/>
      <c r="M33" s="65"/>
      <c r="N33" s="65"/>
      <c r="O33" s="66"/>
      <c r="P33" s="66"/>
      <c r="Q33" s="65"/>
    </row>
    <row r="34" spans="1:17" s="42" customFormat="1" ht="16">
      <c r="A34" s="56" t="s">
        <v>73</v>
      </c>
      <c r="B34" s="36" t="s">
        <v>101</v>
      </c>
      <c r="C34" s="36"/>
      <c r="D34" s="46"/>
      <c r="E34" s="108"/>
      <c r="F34" s="99"/>
      <c r="G34" s="89"/>
      <c r="I34" s="140"/>
    </row>
    <row r="35" spans="1:17" s="42" customFormat="1" ht="16">
      <c r="A35" s="56"/>
      <c r="B35" s="115" t="s">
        <v>102</v>
      </c>
      <c r="C35" s="115"/>
      <c r="D35" s="46" t="s">
        <v>84</v>
      </c>
      <c r="E35" s="108">
        <v>2</v>
      </c>
      <c r="F35" s="99"/>
      <c r="G35" s="89">
        <f t="shared" si="4"/>
        <v>0</v>
      </c>
      <c r="I35" s="140"/>
    </row>
    <row r="36" spans="1:17" s="42" customFormat="1" ht="16">
      <c r="A36" s="56" t="s">
        <v>125</v>
      </c>
      <c r="B36" s="36" t="s">
        <v>120</v>
      </c>
      <c r="C36" s="36"/>
      <c r="D36" s="46"/>
      <c r="E36" s="108"/>
      <c r="F36" s="99"/>
      <c r="G36" s="89"/>
      <c r="I36" s="140"/>
    </row>
    <row r="37" spans="1:17" s="42" customFormat="1" ht="16">
      <c r="A37" s="56"/>
      <c r="B37" s="115" t="s">
        <v>169</v>
      </c>
      <c r="C37" s="115"/>
      <c r="D37" s="46" t="s">
        <v>25</v>
      </c>
      <c r="E37" s="108">
        <v>17</v>
      </c>
      <c r="F37" s="99"/>
      <c r="G37" s="89">
        <f t="shared" si="4"/>
        <v>0</v>
      </c>
      <c r="I37" s="140"/>
    </row>
    <row r="38" spans="1:17" s="49" customFormat="1" ht="16">
      <c r="A38" s="56" t="s">
        <v>126</v>
      </c>
      <c r="B38" s="36" t="s">
        <v>105</v>
      </c>
      <c r="C38" s="36"/>
      <c r="D38" s="46" t="s">
        <v>84</v>
      </c>
      <c r="E38" s="108">
        <v>2</v>
      </c>
      <c r="F38" s="99"/>
      <c r="G38" s="89">
        <f t="shared" si="4"/>
        <v>0</v>
      </c>
      <c r="I38" s="134"/>
    </row>
    <row r="39" spans="1:17" s="44" customFormat="1">
      <c r="A39" s="67"/>
      <c r="B39" s="57"/>
      <c r="C39" s="57"/>
      <c r="D39" s="46"/>
      <c r="E39" s="106"/>
      <c r="F39" s="99"/>
      <c r="G39" s="89"/>
      <c r="I39" s="134"/>
      <c r="J39" s="64"/>
      <c r="K39" s="64"/>
      <c r="L39" s="64"/>
      <c r="M39" s="65"/>
      <c r="N39" s="65"/>
      <c r="O39" s="66"/>
      <c r="P39" s="66"/>
      <c r="Q39" s="65"/>
    </row>
    <row r="40" spans="1:17" s="119" customFormat="1">
      <c r="A40" s="194" t="s">
        <v>155</v>
      </c>
      <c r="B40" s="195"/>
      <c r="C40" s="195"/>
      <c r="D40" s="195"/>
      <c r="E40" s="195"/>
      <c r="F40" s="196"/>
      <c r="G40" s="88">
        <f>SUM(G25:G39)</f>
        <v>0</v>
      </c>
      <c r="I40" s="142"/>
      <c r="M40" s="120"/>
      <c r="N40" s="120"/>
      <c r="O40" s="121"/>
      <c r="P40" s="121"/>
      <c r="Q40" s="120"/>
    </row>
    <row r="41" spans="1:17">
      <c r="A41" s="58"/>
      <c r="B41" s="27"/>
      <c r="C41" s="27"/>
      <c r="D41" s="23"/>
      <c r="E41" s="106"/>
      <c r="F41" s="99"/>
      <c r="G41" s="89"/>
      <c r="J41" s="64"/>
      <c r="K41" s="64"/>
      <c r="L41" s="64"/>
      <c r="M41" s="64"/>
      <c r="N41" s="65"/>
      <c r="O41" s="66"/>
      <c r="P41" s="64"/>
      <c r="Q41" s="64"/>
    </row>
    <row r="42" spans="1:17" s="28" customFormat="1" ht="17">
      <c r="A42" s="33" t="s">
        <v>45</v>
      </c>
      <c r="B42" s="125" t="s">
        <v>151</v>
      </c>
      <c r="C42" s="125"/>
      <c r="D42" s="46"/>
      <c r="E42" s="106"/>
      <c r="F42" s="99"/>
      <c r="G42" s="89"/>
      <c r="I42" s="134"/>
      <c r="J42" s="64"/>
      <c r="K42" s="64"/>
      <c r="L42" s="64"/>
      <c r="M42" s="64"/>
      <c r="N42" s="64"/>
      <c r="O42" s="64"/>
      <c r="P42" s="64"/>
      <c r="Q42" s="64"/>
    </row>
    <row r="43" spans="1:17" ht="16">
      <c r="A43" s="56" t="s">
        <v>74</v>
      </c>
      <c r="B43" s="36" t="s">
        <v>71</v>
      </c>
      <c r="C43" s="36"/>
      <c r="D43" s="46" t="s">
        <v>24</v>
      </c>
      <c r="E43" s="106">
        <v>2074</v>
      </c>
      <c r="F43" s="99"/>
      <c r="G43" s="89">
        <f>E43*F43</f>
        <v>0</v>
      </c>
      <c r="J43" s="64"/>
      <c r="K43" s="64"/>
      <c r="L43" s="64"/>
      <c r="M43" s="64"/>
      <c r="N43" s="64"/>
      <c r="O43" s="64"/>
      <c r="P43" s="64"/>
      <c r="Q43" s="64"/>
    </row>
    <row r="44" spans="1:17" s="63" customFormat="1" ht="16">
      <c r="A44" s="56" t="s">
        <v>75</v>
      </c>
      <c r="B44" s="36" t="s">
        <v>104</v>
      </c>
      <c r="C44" s="36"/>
      <c r="D44" s="46" t="s">
        <v>25</v>
      </c>
      <c r="E44" s="106">
        <v>196</v>
      </c>
      <c r="F44" s="99"/>
      <c r="G44" s="89">
        <f t="shared" ref="G44:G56" si="5">E44*F44</f>
        <v>0</v>
      </c>
      <c r="I44" s="143"/>
      <c r="J44" s="64"/>
      <c r="K44" s="64"/>
      <c r="L44" s="64"/>
      <c r="M44" s="65"/>
      <c r="N44" s="65"/>
      <c r="O44" s="66"/>
      <c r="P44" s="66"/>
      <c r="Q44" s="65"/>
    </row>
    <row r="45" spans="1:17" s="84" customFormat="1" ht="16">
      <c r="A45" s="56" t="s">
        <v>76</v>
      </c>
      <c r="B45" s="36" t="s">
        <v>106</v>
      </c>
      <c r="C45" s="36"/>
      <c r="D45" s="46" t="s">
        <v>25</v>
      </c>
      <c r="E45" s="106">
        <v>228</v>
      </c>
      <c r="F45" s="99"/>
      <c r="G45" s="89">
        <f t="shared" si="5"/>
        <v>0</v>
      </c>
      <c r="I45" s="134"/>
      <c r="M45" s="65"/>
      <c r="N45" s="65"/>
      <c r="O45" s="66"/>
      <c r="P45" s="66"/>
      <c r="Q45" s="65"/>
    </row>
    <row r="46" spans="1:17" s="63" customFormat="1" ht="18">
      <c r="A46" s="56" t="s">
        <v>131</v>
      </c>
      <c r="B46" s="36" t="s">
        <v>164</v>
      </c>
      <c r="C46" s="36"/>
      <c r="D46" s="46" t="s">
        <v>24</v>
      </c>
      <c r="E46" s="106">
        <v>2074</v>
      </c>
      <c r="F46" s="99"/>
      <c r="G46" s="89">
        <f t="shared" si="5"/>
        <v>0</v>
      </c>
      <c r="I46" s="134"/>
      <c r="J46" s="64"/>
      <c r="K46" s="64"/>
      <c r="L46" s="64"/>
      <c r="M46" s="65"/>
      <c r="N46" s="65"/>
      <c r="O46" s="66"/>
      <c r="P46" s="66"/>
      <c r="Q46" s="65"/>
    </row>
    <row r="47" spans="1:17" s="63" customFormat="1" ht="18">
      <c r="A47" s="56" t="s">
        <v>77</v>
      </c>
      <c r="B47" s="36" t="s">
        <v>165</v>
      </c>
      <c r="C47" s="36"/>
      <c r="D47" s="46" t="s">
        <v>24</v>
      </c>
      <c r="E47" s="106">
        <v>2074</v>
      </c>
      <c r="F47" s="99"/>
      <c r="G47" s="89">
        <f t="shared" si="5"/>
        <v>0</v>
      </c>
      <c r="I47" s="134"/>
      <c r="J47" s="64"/>
      <c r="K47" s="64"/>
      <c r="L47" s="64"/>
      <c r="M47" s="65"/>
      <c r="N47" s="65"/>
      <c r="O47" s="66"/>
      <c r="P47" s="66"/>
      <c r="Q47" s="65"/>
    </row>
    <row r="48" spans="1:17" s="63" customFormat="1" ht="16">
      <c r="A48" s="56" t="s">
        <v>132</v>
      </c>
      <c r="B48" s="36" t="s">
        <v>103</v>
      </c>
      <c r="C48" s="36"/>
      <c r="D48" s="46" t="s">
        <v>24</v>
      </c>
      <c r="E48" s="106">
        <v>2074</v>
      </c>
      <c r="F48" s="99"/>
      <c r="G48" s="89">
        <f t="shared" si="5"/>
        <v>0</v>
      </c>
      <c r="I48" s="134"/>
      <c r="J48" s="64"/>
      <c r="K48" s="64"/>
      <c r="L48" s="64"/>
      <c r="M48" s="65"/>
      <c r="N48" s="65"/>
      <c r="O48" s="66"/>
      <c r="P48" s="66"/>
      <c r="Q48" s="65"/>
    </row>
    <row r="49" spans="1:9" s="54" customFormat="1" ht="16">
      <c r="A49" s="56" t="s">
        <v>133</v>
      </c>
      <c r="B49" s="36" t="s">
        <v>85</v>
      </c>
      <c r="C49" s="36"/>
      <c r="D49" s="46" t="s">
        <v>25</v>
      </c>
      <c r="E49" s="106">
        <v>196</v>
      </c>
      <c r="F49" s="99"/>
      <c r="G49" s="89">
        <f t="shared" si="5"/>
        <v>0</v>
      </c>
      <c r="I49" s="134"/>
    </row>
    <row r="50" spans="1:9" s="54" customFormat="1" ht="16">
      <c r="A50" s="56" t="s">
        <v>134</v>
      </c>
      <c r="B50" s="36" t="s">
        <v>86</v>
      </c>
      <c r="C50" s="36"/>
      <c r="D50" s="46" t="s">
        <v>25</v>
      </c>
      <c r="E50" s="106">
        <v>228</v>
      </c>
      <c r="F50" s="99"/>
      <c r="G50" s="89">
        <f t="shared" si="5"/>
        <v>0</v>
      </c>
      <c r="I50" s="134"/>
    </row>
    <row r="51" spans="1:9" s="42" customFormat="1" ht="16">
      <c r="A51" s="56" t="s">
        <v>135</v>
      </c>
      <c r="B51" s="36" t="s">
        <v>181</v>
      </c>
      <c r="C51" s="36"/>
      <c r="D51" s="46" t="s">
        <v>84</v>
      </c>
      <c r="E51" s="108">
        <v>6</v>
      </c>
      <c r="F51" s="99"/>
      <c r="G51" s="89">
        <f t="shared" si="5"/>
        <v>0</v>
      </c>
      <c r="I51" s="140"/>
    </row>
    <row r="52" spans="1:9" s="42" customFormat="1" ht="16">
      <c r="A52" s="56" t="s">
        <v>136</v>
      </c>
      <c r="B52" s="36" t="s">
        <v>182</v>
      </c>
      <c r="C52" s="36"/>
      <c r="D52" s="46" t="s">
        <v>84</v>
      </c>
      <c r="E52" s="108">
        <v>6</v>
      </c>
      <c r="F52" s="99"/>
      <c r="G52" s="89">
        <f t="shared" si="5"/>
        <v>0</v>
      </c>
      <c r="I52" s="140"/>
    </row>
    <row r="53" spans="1:9" s="63" customFormat="1" ht="16">
      <c r="A53" s="56" t="s">
        <v>78</v>
      </c>
      <c r="B53" s="36" t="s">
        <v>121</v>
      </c>
      <c r="C53" s="36"/>
      <c r="D53" s="46" t="s">
        <v>84</v>
      </c>
      <c r="E53" s="106">
        <v>8</v>
      </c>
      <c r="F53" s="99"/>
      <c r="G53" s="89">
        <f t="shared" si="5"/>
        <v>0</v>
      </c>
      <c r="I53" s="134"/>
    </row>
    <row r="54" spans="1:9" s="54" customFormat="1" ht="16">
      <c r="A54" s="56" t="s">
        <v>137</v>
      </c>
      <c r="B54" s="36" t="s">
        <v>87</v>
      </c>
      <c r="C54" s="36"/>
      <c r="D54" s="46" t="s">
        <v>84</v>
      </c>
      <c r="E54" s="106">
        <v>20</v>
      </c>
      <c r="F54" s="99"/>
      <c r="G54" s="89">
        <f t="shared" si="5"/>
        <v>0</v>
      </c>
      <c r="I54" s="134"/>
    </row>
    <row r="55" spans="1:9" s="54" customFormat="1" ht="16">
      <c r="A55" s="56" t="s">
        <v>162</v>
      </c>
      <c r="B55" s="36" t="s">
        <v>88</v>
      </c>
      <c r="C55" s="36"/>
      <c r="D55" s="46" t="s">
        <v>25</v>
      </c>
      <c r="E55" s="106">
        <v>196</v>
      </c>
      <c r="F55" s="99"/>
      <c r="G55" s="89">
        <f t="shared" si="5"/>
        <v>0</v>
      </c>
      <c r="I55" s="134"/>
    </row>
    <row r="56" spans="1:9" s="128" customFormat="1" ht="16">
      <c r="A56" s="56" t="s">
        <v>167</v>
      </c>
      <c r="B56" s="36" t="s">
        <v>161</v>
      </c>
      <c r="C56" s="36"/>
      <c r="D56" s="46" t="s">
        <v>24</v>
      </c>
      <c r="E56" s="108">
        <v>5.9</v>
      </c>
      <c r="F56" s="99"/>
      <c r="G56" s="89">
        <f t="shared" si="5"/>
        <v>0</v>
      </c>
      <c r="I56" s="134"/>
    </row>
    <row r="57" spans="1:9" s="42" customFormat="1" ht="16">
      <c r="A57" s="56" t="s">
        <v>183</v>
      </c>
      <c r="B57" s="36" t="s">
        <v>168</v>
      </c>
      <c r="C57" s="36"/>
      <c r="D57" s="46"/>
      <c r="E57" s="108"/>
      <c r="F57" s="99"/>
      <c r="G57" s="89"/>
      <c r="I57" s="140"/>
    </row>
    <row r="58" spans="1:9" s="42" customFormat="1" ht="16">
      <c r="A58" s="56"/>
      <c r="B58" s="115" t="s">
        <v>171</v>
      </c>
      <c r="C58" s="115"/>
      <c r="D58" s="46" t="s">
        <v>84</v>
      </c>
      <c r="E58" s="108">
        <v>6</v>
      </c>
      <c r="F58" s="99"/>
      <c r="G58" s="89">
        <f t="shared" ref="G58:G59" si="6">E58*F58</f>
        <v>0</v>
      </c>
      <c r="I58" s="140"/>
    </row>
    <row r="59" spans="1:9" s="42" customFormat="1" ht="16">
      <c r="A59" s="56"/>
      <c r="B59" s="115" t="s">
        <v>170</v>
      </c>
      <c r="C59" s="115"/>
      <c r="D59" s="46" t="s">
        <v>84</v>
      </c>
      <c r="E59" s="108">
        <v>6</v>
      </c>
      <c r="F59" s="99"/>
      <c r="G59" s="89">
        <f t="shared" si="6"/>
        <v>0</v>
      </c>
      <c r="I59" s="140"/>
    </row>
    <row r="60" spans="1:9">
      <c r="A60" s="58"/>
      <c r="B60" s="27"/>
      <c r="C60" s="27"/>
      <c r="D60" s="23"/>
      <c r="E60" s="109"/>
      <c r="F60" s="100"/>
      <c r="G60" s="89"/>
    </row>
    <row r="61" spans="1:9" s="119" customFormat="1">
      <c r="A61" s="194" t="s">
        <v>156</v>
      </c>
      <c r="B61" s="195"/>
      <c r="C61" s="195"/>
      <c r="D61" s="195"/>
      <c r="E61" s="195"/>
      <c r="F61" s="196"/>
      <c r="G61" s="88">
        <f>SUM(G41:G60)</f>
        <v>0</v>
      </c>
      <c r="I61" s="142"/>
    </row>
    <row r="62" spans="1:9">
      <c r="A62" s="58"/>
      <c r="B62" s="27"/>
      <c r="C62" s="27"/>
      <c r="D62" s="23"/>
      <c r="E62" s="106"/>
      <c r="F62" s="99"/>
      <c r="G62" s="89"/>
    </row>
    <row r="63" spans="1:9" s="28" customFormat="1" ht="17">
      <c r="A63" s="68" t="s">
        <v>47</v>
      </c>
      <c r="B63" s="51" t="s">
        <v>46</v>
      </c>
      <c r="C63" s="51"/>
      <c r="D63" s="46"/>
      <c r="E63" s="106"/>
      <c r="F63" s="99"/>
      <c r="G63" s="89"/>
      <c r="I63" s="134"/>
    </row>
    <row r="64" spans="1:9" ht="16">
      <c r="A64" s="67" t="s">
        <v>48</v>
      </c>
      <c r="B64" s="43" t="s">
        <v>184</v>
      </c>
      <c r="C64" s="43"/>
      <c r="D64" s="23" t="s">
        <v>84</v>
      </c>
      <c r="E64" s="106">
        <v>6</v>
      </c>
      <c r="F64" s="99"/>
      <c r="G64" s="89">
        <f>E64*F64</f>
        <v>0</v>
      </c>
    </row>
    <row r="65" spans="1:28" ht="16">
      <c r="A65" s="67" t="s">
        <v>130</v>
      </c>
      <c r="B65" s="43" t="s">
        <v>122</v>
      </c>
      <c r="C65" s="43"/>
      <c r="D65" s="23" t="s">
        <v>84</v>
      </c>
      <c r="E65" s="106">
        <v>12</v>
      </c>
      <c r="F65" s="99"/>
      <c r="G65" s="89">
        <f t="shared" ref="G65:G67" si="7">E65*F65</f>
        <v>0</v>
      </c>
    </row>
    <row r="66" spans="1:28" s="42" customFormat="1" ht="16">
      <c r="A66" s="67" t="s">
        <v>49</v>
      </c>
      <c r="B66" s="43" t="s">
        <v>57</v>
      </c>
      <c r="C66" s="43"/>
      <c r="D66" s="23" t="s">
        <v>16</v>
      </c>
      <c r="E66" s="106">
        <v>1</v>
      </c>
      <c r="F66" s="99"/>
      <c r="G66" s="89">
        <f t="shared" si="7"/>
        <v>0</v>
      </c>
      <c r="I66" s="140"/>
    </row>
    <row r="67" spans="1:28" s="42" customFormat="1" ht="16">
      <c r="A67" s="67" t="s">
        <v>61</v>
      </c>
      <c r="B67" s="43" t="s">
        <v>89</v>
      </c>
      <c r="C67" s="43"/>
      <c r="D67" s="23" t="s">
        <v>24</v>
      </c>
      <c r="E67" s="106">
        <v>38</v>
      </c>
      <c r="F67" s="99"/>
      <c r="G67" s="89">
        <f t="shared" si="7"/>
        <v>0</v>
      </c>
      <c r="I67" s="140"/>
    </row>
    <row r="68" spans="1:28">
      <c r="A68" s="59"/>
      <c r="B68" s="27"/>
      <c r="C68" s="27"/>
      <c r="D68" s="23"/>
      <c r="E68" s="109"/>
      <c r="F68" s="100"/>
      <c r="G68" s="89"/>
    </row>
    <row r="69" spans="1:28" s="119" customFormat="1">
      <c r="A69" s="194" t="s">
        <v>51</v>
      </c>
      <c r="B69" s="195"/>
      <c r="C69" s="195"/>
      <c r="D69" s="195"/>
      <c r="E69" s="195"/>
      <c r="F69" s="196"/>
      <c r="G69" s="88">
        <f>SUM(G62:G68)</f>
        <v>0</v>
      </c>
      <c r="I69" s="142"/>
    </row>
    <row r="70" spans="1:28">
      <c r="A70" s="58"/>
      <c r="B70" s="27"/>
      <c r="C70" s="27"/>
      <c r="D70" s="23"/>
      <c r="E70" s="106"/>
      <c r="F70" s="99"/>
      <c r="G70" s="89"/>
    </row>
    <row r="71" spans="1:28" s="28" customFormat="1" ht="17">
      <c r="A71" s="68" t="s">
        <v>50</v>
      </c>
      <c r="B71" s="51" t="s">
        <v>52</v>
      </c>
      <c r="C71" s="51"/>
      <c r="D71" s="46"/>
      <c r="E71" s="106"/>
      <c r="F71" s="99"/>
      <c r="G71" s="89"/>
      <c r="I71" s="134"/>
    </row>
    <row r="72" spans="1:28" ht="16">
      <c r="A72" s="67" t="s">
        <v>64</v>
      </c>
      <c r="B72" s="43" t="s">
        <v>185</v>
      </c>
      <c r="C72" s="43"/>
      <c r="D72" s="23" t="s">
        <v>84</v>
      </c>
      <c r="E72" s="106">
        <v>1</v>
      </c>
      <c r="F72" s="99"/>
      <c r="G72" s="89"/>
    </row>
    <row r="73" spans="1:28">
      <c r="A73" s="59"/>
      <c r="B73" s="27"/>
      <c r="C73" s="27"/>
      <c r="D73" s="23"/>
      <c r="E73" s="109"/>
      <c r="F73" s="100"/>
      <c r="G73" s="89"/>
    </row>
    <row r="74" spans="1:28" s="119" customFormat="1">
      <c r="A74" s="194" t="s">
        <v>55</v>
      </c>
      <c r="B74" s="195"/>
      <c r="C74" s="195"/>
      <c r="D74" s="195"/>
      <c r="E74" s="195"/>
      <c r="F74" s="196"/>
      <c r="G74" s="88">
        <f>SUM(G70:G73)</f>
        <v>0</v>
      </c>
      <c r="I74" s="142"/>
    </row>
    <row r="75" spans="1:28">
      <c r="A75" s="58"/>
      <c r="B75" s="27"/>
      <c r="C75" s="27"/>
      <c r="D75" s="23"/>
      <c r="E75" s="106"/>
      <c r="F75" s="99"/>
      <c r="G75" s="89"/>
    </row>
    <row r="76" spans="1:28" s="41" customFormat="1" ht="17">
      <c r="A76" s="68" t="s">
        <v>53</v>
      </c>
      <c r="B76" s="51" t="s">
        <v>59</v>
      </c>
      <c r="C76" s="51"/>
      <c r="D76" s="23"/>
      <c r="E76" s="106"/>
      <c r="F76" s="99"/>
      <c r="G76" s="89"/>
      <c r="I76" s="134"/>
    </row>
    <row r="77" spans="1:28" s="52" customFormat="1" ht="16">
      <c r="A77" s="67" t="s">
        <v>54</v>
      </c>
      <c r="B77" s="43" t="s">
        <v>108</v>
      </c>
      <c r="C77" s="43"/>
      <c r="D77" s="23" t="s">
        <v>24</v>
      </c>
      <c r="E77" s="106">
        <v>129</v>
      </c>
      <c r="F77" s="99"/>
      <c r="G77" s="89">
        <f t="shared" ref="G77:G82" si="8">E77*F77</f>
        <v>0</v>
      </c>
      <c r="I77" s="134"/>
      <c r="J77" s="64"/>
      <c r="K77" s="64"/>
      <c r="L77" s="64"/>
      <c r="M77" s="64"/>
      <c r="N77" s="64"/>
      <c r="O77" s="64"/>
      <c r="P77" s="64"/>
      <c r="Q77" s="64"/>
      <c r="T77" s="64"/>
      <c r="U77" s="64"/>
      <c r="V77" s="64"/>
      <c r="W77" s="64"/>
      <c r="X77" s="64"/>
      <c r="Y77" s="64"/>
      <c r="Z77" s="64"/>
      <c r="AA77" s="64"/>
      <c r="AB77" s="64"/>
    </row>
    <row r="78" spans="1:28" s="54" customFormat="1" ht="18">
      <c r="A78" s="67" t="s">
        <v>79</v>
      </c>
      <c r="B78" s="43" t="s">
        <v>166</v>
      </c>
      <c r="C78" s="43"/>
      <c r="D78" s="23" t="s">
        <v>24</v>
      </c>
      <c r="E78" s="106">
        <v>1979</v>
      </c>
      <c r="F78" s="99"/>
      <c r="G78" s="89">
        <f t="shared" si="8"/>
        <v>0</v>
      </c>
      <c r="I78" s="134"/>
      <c r="J78" s="64"/>
      <c r="K78" s="64"/>
      <c r="L78" s="64"/>
      <c r="M78" s="65"/>
      <c r="N78" s="65"/>
      <c r="O78" s="66"/>
      <c r="P78" s="66"/>
      <c r="Q78" s="65"/>
      <c r="T78" s="64"/>
      <c r="U78" s="64"/>
      <c r="V78" s="64"/>
      <c r="W78" s="64"/>
      <c r="X78" s="65"/>
      <c r="Y78" s="65"/>
      <c r="Z78" s="66"/>
      <c r="AA78" s="66"/>
      <c r="AB78" s="65"/>
    </row>
    <row r="79" spans="1:28" s="54" customFormat="1" ht="16">
      <c r="A79" s="67" t="s">
        <v>80</v>
      </c>
      <c r="B79" s="43" t="s">
        <v>109</v>
      </c>
      <c r="C79" s="43"/>
      <c r="D79" s="23" t="s">
        <v>24</v>
      </c>
      <c r="E79" s="106">
        <v>1979</v>
      </c>
      <c r="F79" s="99"/>
      <c r="G79" s="89">
        <f t="shared" si="8"/>
        <v>0</v>
      </c>
      <c r="I79" s="134"/>
      <c r="J79" s="64"/>
      <c r="K79" s="64"/>
      <c r="L79" s="64"/>
      <c r="M79" s="65"/>
      <c r="N79" s="65"/>
      <c r="O79" s="66"/>
      <c r="P79" s="66"/>
      <c r="Q79" s="65"/>
      <c r="T79" s="64"/>
      <c r="U79" s="64"/>
      <c r="V79" s="64"/>
      <c r="W79" s="64"/>
      <c r="X79" s="65"/>
      <c r="Y79" s="65"/>
      <c r="Z79" s="66"/>
      <c r="AA79" s="66"/>
      <c r="AB79" s="65"/>
    </row>
    <row r="80" spans="1:28" s="54" customFormat="1" ht="16">
      <c r="A80" s="67" t="s">
        <v>81</v>
      </c>
      <c r="B80" s="43" t="s">
        <v>111</v>
      </c>
      <c r="C80" s="43"/>
      <c r="D80" s="23" t="s">
        <v>25</v>
      </c>
      <c r="E80" s="106">
        <v>156</v>
      </c>
      <c r="F80" s="99"/>
      <c r="G80" s="89">
        <f t="shared" si="8"/>
        <v>0</v>
      </c>
      <c r="I80" s="134"/>
      <c r="J80" s="64"/>
      <c r="K80" s="64"/>
      <c r="L80" s="64"/>
      <c r="M80" s="64"/>
      <c r="N80" s="65"/>
      <c r="O80" s="66"/>
      <c r="P80" s="64"/>
      <c r="Q80" s="64"/>
      <c r="T80" s="64"/>
      <c r="U80" s="64"/>
      <c r="V80" s="64"/>
      <c r="W80" s="64"/>
      <c r="X80" s="64"/>
      <c r="Y80" s="65"/>
      <c r="Z80" s="66"/>
      <c r="AA80" s="64"/>
      <c r="AB80" s="64"/>
    </row>
    <row r="81" spans="1:28" s="117" customFormat="1" ht="16">
      <c r="A81" s="67" t="s">
        <v>82</v>
      </c>
      <c r="B81" s="43" t="s">
        <v>140</v>
      </c>
      <c r="C81" s="43"/>
      <c r="D81" s="23" t="s">
        <v>25</v>
      </c>
      <c r="E81" s="106">
        <v>113</v>
      </c>
      <c r="F81" s="99"/>
      <c r="G81" s="89">
        <f t="shared" si="8"/>
        <v>0</v>
      </c>
      <c r="I81" s="134"/>
      <c r="M81" s="65"/>
      <c r="N81" s="65"/>
      <c r="O81" s="66"/>
      <c r="P81" s="66"/>
      <c r="Q81" s="65"/>
      <c r="X81" s="65"/>
      <c r="Y81" s="65"/>
      <c r="Z81" s="66"/>
      <c r="AA81" s="66"/>
      <c r="AB81" s="65"/>
    </row>
    <row r="82" spans="1:28" s="54" customFormat="1" ht="16">
      <c r="A82" s="67" t="s">
        <v>129</v>
      </c>
      <c r="B82" s="43" t="s">
        <v>110</v>
      </c>
      <c r="C82" s="43"/>
      <c r="D82" s="23" t="s">
        <v>25</v>
      </c>
      <c r="E82" s="106">
        <v>53</v>
      </c>
      <c r="F82" s="99"/>
      <c r="G82" s="89">
        <f t="shared" si="8"/>
        <v>0</v>
      </c>
      <c r="I82" s="134"/>
      <c r="J82" s="64"/>
      <c r="K82" s="64"/>
      <c r="L82" s="64"/>
      <c r="M82" s="65"/>
      <c r="N82" s="65"/>
      <c r="O82" s="66"/>
      <c r="P82" s="66"/>
      <c r="Q82" s="65"/>
      <c r="T82" s="64"/>
      <c r="U82" s="64"/>
      <c r="V82" s="64"/>
      <c r="W82" s="64"/>
      <c r="X82" s="65"/>
      <c r="Y82" s="65"/>
      <c r="Z82" s="66"/>
      <c r="AA82" s="66"/>
      <c r="AB82" s="65"/>
    </row>
    <row r="83" spans="1:28" s="127" customFormat="1" ht="15.5" customHeight="1">
      <c r="A83" s="67" t="s">
        <v>163</v>
      </c>
      <c r="B83" s="43" t="s">
        <v>139</v>
      </c>
      <c r="C83" s="43"/>
      <c r="D83" s="23" t="s">
        <v>25</v>
      </c>
      <c r="E83" s="106">
        <v>155</v>
      </c>
      <c r="F83" s="99"/>
      <c r="G83" s="89">
        <f>E83*F83</f>
        <v>0</v>
      </c>
      <c r="I83" s="134"/>
    </row>
    <row r="84" spans="1:28" s="41" customFormat="1">
      <c r="A84" s="58"/>
      <c r="B84" s="27"/>
      <c r="C84" s="27"/>
      <c r="D84" s="23"/>
      <c r="E84" s="106"/>
      <c r="F84" s="99"/>
      <c r="G84" s="89"/>
      <c r="I84" s="134"/>
      <c r="J84" s="64"/>
      <c r="K84" s="64"/>
      <c r="L84" s="64"/>
      <c r="M84" s="64"/>
      <c r="N84" s="64"/>
      <c r="O84" s="64"/>
      <c r="P84" s="64"/>
      <c r="Q84" s="64"/>
      <c r="U84" s="64"/>
      <c r="V84" s="64"/>
      <c r="W84" s="64"/>
      <c r="X84" s="64"/>
      <c r="Y84" s="64"/>
      <c r="Z84" s="64"/>
      <c r="AA84" s="64"/>
      <c r="AB84" s="64"/>
    </row>
    <row r="85" spans="1:28" s="119" customFormat="1">
      <c r="A85" s="194" t="s">
        <v>60</v>
      </c>
      <c r="B85" s="195"/>
      <c r="C85" s="195"/>
      <c r="D85" s="195"/>
      <c r="E85" s="195"/>
      <c r="F85" s="196"/>
      <c r="G85" s="88">
        <f>SUM(G75:G84)</f>
        <v>0</v>
      </c>
      <c r="I85" s="142"/>
      <c r="M85" s="120"/>
      <c r="N85" s="120"/>
      <c r="O85" s="121"/>
      <c r="P85" s="121"/>
      <c r="Q85" s="120"/>
      <c r="X85" s="120"/>
      <c r="Y85" s="120"/>
      <c r="Z85" s="121"/>
      <c r="AA85" s="121"/>
      <c r="AB85" s="120"/>
    </row>
    <row r="86" spans="1:28" s="122" customFormat="1">
      <c r="A86" s="58"/>
      <c r="B86" s="27"/>
      <c r="C86" s="27"/>
      <c r="D86" s="23"/>
      <c r="E86" s="106"/>
      <c r="F86" s="99"/>
      <c r="G86" s="89"/>
      <c r="I86" s="134"/>
    </row>
    <row r="87" spans="1:28" s="122" customFormat="1" ht="17">
      <c r="A87" s="68" t="s">
        <v>127</v>
      </c>
      <c r="B87" s="51" t="s">
        <v>143</v>
      </c>
      <c r="C87" s="51"/>
      <c r="D87" s="46"/>
      <c r="E87" s="106"/>
      <c r="F87" s="99"/>
      <c r="G87" s="89"/>
      <c r="I87" s="134"/>
    </row>
    <row r="88" spans="1:28" s="122" customFormat="1" ht="16">
      <c r="A88" s="67" t="s">
        <v>128</v>
      </c>
      <c r="B88" s="43" t="s">
        <v>144</v>
      </c>
      <c r="C88" s="43"/>
      <c r="D88" s="23" t="s">
        <v>24</v>
      </c>
      <c r="E88" s="106">
        <v>120</v>
      </c>
      <c r="F88" s="99"/>
      <c r="G88" s="89">
        <f>E88*F88</f>
        <v>0</v>
      </c>
      <c r="I88" s="134"/>
    </row>
    <row r="89" spans="1:28" s="122" customFormat="1">
      <c r="A89" s="59"/>
      <c r="B89" s="27"/>
      <c r="C89" s="27"/>
      <c r="D89" s="23"/>
      <c r="E89" s="109"/>
      <c r="F89" s="100"/>
      <c r="G89" s="89"/>
      <c r="I89" s="134"/>
    </row>
    <row r="90" spans="1:28" s="119" customFormat="1">
      <c r="A90" s="194" t="s">
        <v>145</v>
      </c>
      <c r="B90" s="195"/>
      <c r="C90" s="195"/>
      <c r="D90" s="195"/>
      <c r="E90" s="195"/>
      <c r="F90" s="196"/>
      <c r="G90" s="88">
        <f>SUM(G86:G89)</f>
        <v>0</v>
      </c>
      <c r="I90" s="142"/>
    </row>
    <row r="91" spans="1:28" s="63" customFormat="1">
      <c r="A91" s="58"/>
      <c r="B91" s="27"/>
      <c r="C91" s="27"/>
      <c r="D91" s="23"/>
      <c r="E91" s="106"/>
      <c r="F91" s="99"/>
      <c r="G91" s="89"/>
      <c r="I91" s="134"/>
    </row>
    <row r="92" spans="1:28" s="63" customFormat="1" ht="17">
      <c r="A92" s="68" t="s">
        <v>146</v>
      </c>
      <c r="B92" s="51" t="s">
        <v>90</v>
      </c>
      <c r="C92" s="51"/>
      <c r="D92" s="46"/>
      <c r="E92" s="106"/>
      <c r="F92" s="99"/>
      <c r="G92" s="89"/>
      <c r="I92" s="134"/>
    </row>
    <row r="93" spans="1:28" s="63" customFormat="1" ht="16">
      <c r="A93" s="67" t="s">
        <v>147</v>
      </c>
      <c r="B93" s="43" t="s">
        <v>112</v>
      </c>
      <c r="C93" s="43"/>
      <c r="D93" s="23" t="s">
        <v>16</v>
      </c>
      <c r="E93" s="106">
        <v>1</v>
      </c>
      <c r="F93" s="99"/>
      <c r="G93" s="89">
        <f>E93*F93</f>
        <v>0</v>
      </c>
      <c r="I93" s="134"/>
    </row>
    <row r="94" spans="1:28" s="63" customFormat="1" ht="16">
      <c r="A94" s="67" t="s">
        <v>148</v>
      </c>
      <c r="B94" s="43" t="s">
        <v>113</v>
      </c>
      <c r="C94" s="43"/>
      <c r="D94" s="23" t="s">
        <v>16</v>
      </c>
      <c r="E94" s="106">
        <v>1</v>
      </c>
      <c r="F94" s="99"/>
      <c r="G94" s="89">
        <f t="shared" ref="G94:G96" si="9">E94*F94</f>
        <v>0</v>
      </c>
      <c r="I94" s="134"/>
    </row>
    <row r="95" spans="1:28" s="118" customFormat="1" ht="16">
      <c r="A95" s="67" t="s">
        <v>149</v>
      </c>
      <c r="B95" s="43" t="s">
        <v>142</v>
      </c>
      <c r="C95" s="43"/>
      <c r="D95" s="23" t="s">
        <v>16</v>
      </c>
      <c r="E95" s="106">
        <v>1</v>
      </c>
      <c r="F95" s="99"/>
      <c r="G95" s="89">
        <f t="shared" si="9"/>
        <v>0</v>
      </c>
      <c r="I95" s="134"/>
    </row>
    <row r="96" spans="1:28" s="123" customFormat="1" ht="16">
      <c r="A96" s="67" t="s">
        <v>150</v>
      </c>
      <c r="B96" s="43" t="s">
        <v>141</v>
      </c>
      <c r="C96" s="43"/>
      <c r="D96" s="23" t="s">
        <v>84</v>
      </c>
      <c r="E96" s="106">
        <v>14</v>
      </c>
      <c r="F96" s="99"/>
      <c r="G96" s="89">
        <f t="shared" si="9"/>
        <v>0</v>
      </c>
      <c r="I96" s="134"/>
      <c r="M96" s="65"/>
      <c r="N96" s="65"/>
      <c r="O96" s="66"/>
      <c r="P96" s="66"/>
      <c r="Q96" s="65"/>
      <c r="X96" s="65"/>
      <c r="Y96" s="65"/>
      <c r="Z96" s="66"/>
      <c r="AA96" s="66"/>
      <c r="AB96" s="65"/>
    </row>
    <row r="97" spans="1:9" s="63" customFormat="1">
      <c r="A97" s="59"/>
      <c r="B97" s="27"/>
      <c r="C97" s="27"/>
      <c r="D97" s="23"/>
      <c r="E97" s="109"/>
      <c r="F97" s="100"/>
      <c r="G97" s="89"/>
      <c r="I97" s="134"/>
    </row>
    <row r="98" spans="1:9" s="119" customFormat="1">
      <c r="A98" s="194" t="s">
        <v>114</v>
      </c>
      <c r="B98" s="195"/>
      <c r="C98" s="195"/>
      <c r="D98" s="195"/>
      <c r="E98" s="195"/>
      <c r="F98" s="196"/>
      <c r="G98" s="88">
        <f>SUM(G91:G97)</f>
        <v>0</v>
      </c>
      <c r="I98" s="142"/>
    </row>
    <row r="99" spans="1:9" s="119" customFormat="1">
      <c r="A99" s="194" t="s">
        <v>159</v>
      </c>
      <c r="B99" s="195"/>
      <c r="C99" s="195"/>
      <c r="D99" s="195"/>
      <c r="E99" s="195"/>
      <c r="F99" s="196"/>
      <c r="G99" s="88">
        <f>SUM(G5:G98)/2</f>
        <v>0</v>
      </c>
      <c r="I99" s="142"/>
    </row>
    <row r="100" spans="1:9">
      <c r="A100" s="70"/>
      <c r="B100" s="71"/>
      <c r="C100" s="71"/>
      <c r="D100" s="72"/>
      <c r="E100" s="111"/>
      <c r="F100" s="102"/>
      <c r="G100" s="90"/>
    </row>
    <row r="101" spans="1:9" s="127" customFormat="1">
      <c r="A101" s="70"/>
      <c r="B101" s="71"/>
      <c r="C101" s="71"/>
      <c r="D101" s="72"/>
      <c r="E101" s="111"/>
      <c r="F101" s="102"/>
      <c r="G101" s="90"/>
      <c r="I101" s="134"/>
    </row>
    <row r="102" spans="1:9" s="127" customFormat="1">
      <c r="A102" s="70"/>
      <c r="B102" s="71"/>
      <c r="C102" s="71"/>
      <c r="D102" s="72"/>
      <c r="E102" s="111"/>
      <c r="F102" s="102"/>
      <c r="G102" s="90"/>
      <c r="I102" s="134"/>
    </row>
    <row r="103" spans="1:9" s="127" customFormat="1" ht="16" thickBot="1">
      <c r="A103" s="70"/>
      <c r="B103" s="71"/>
      <c r="C103" s="71"/>
      <c r="D103" s="72"/>
      <c r="E103" s="111"/>
      <c r="F103" s="102"/>
      <c r="G103" s="90"/>
      <c r="I103" s="134"/>
    </row>
    <row r="104" spans="1:9" ht="17" thickBot="1">
      <c r="A104" s="179" t="s">
        <v>58</v>
      </c>
      <c r="B104" s="180"/>
      <c r="C104" s="180"/>
      <c r="D104" s="180"/>
      <c r="E104" s="180"/>
      <c r="F104" s="180"/>
      <c r="G104" s="181"/>
    </row>
    <row r="105" spans="1:9" s="28" customFormat="1" ht="17" thickBot="1">
      <c r="A105" s="182" t="s">
        <v>56</v>
      </c>
      <c r="B105" s="183"/>
      <c r="C105" s="183"/>
      <c r="D105" s="183"/>
      <c r="E105" s="183"/>
      <c r="F105" s="183"/>
      <c r="G105" s="184"/>
      <c r="I105" s="134"/>
    </row>
    <row r="106" spans="1:9" ht="17">
      <c r="A106" s="25" t="s">
        <v>17</v>
      </c>
      <c r="B106" s="191" t="s">
        <v>11</v>
      </c>
      <c r="C106" s="192"/>
      <c r="D106" s="192"/>
      <c r="E106" s="192"/>
      <c r="F106" s="193"/>
      <c r="G106" s="91" t="s">
        <v>18</v>
      </c>
    </row>
    <row r="107" spans="1:9" ht="16">
      <c r="A107" s="26" t="s">
        <v>29</v>
      </c>
      <c r="B107" s="185" t="str">
        <f>+B5</f>
        <v xml:space="preserve">INSTALLATION DE CHANTIER </v>
      </c>
      <c r="C107" s="186"/>
      <c r="D107" s="186" t="e">
        <v>#REF!</v>
      </c>
      <c r="E107" s="186" t="e">
        <v>#REF!</v>
      </c>
      <c r="F107" s="187" t="e">
        <v>#REF!</v>
      </c>
      <c r="G107" s="92">
        <f>G13</f>
        <v>0</v>
      </c>
      <c r="I107" s="134" t="s">
        <v>179</v>
      </c>
    </row>
    <row r="108" spans="1:9">
      <c r="A108" s="26" t="s">
        <v>35</v>
      </c>
      <c r="B108" s="185" t="str">
        <f>+B15</f>
        <v>TRAVAUX DE DEPOSE ET DE DESAMIANTAGE</v>
      </c>
      <c r="C108" s="186"/>
      <c r="D108" s="186" t="e">
        <v>#REF!</v>
      </c>
      <c r="E108" s="186" t="e">
        <v>#REF!</v>
      </c>
      <c r="F108" s="187" t="e">
        <v>#REF!</v>
      </c>
      <c r="G108" s="92">
        <f>G24</f>
        <v>0</v>
      </c>
    </row>
    <row r="109" spans="1:9">
      <c r="A109" s="26" t="s">
        <v>44</v>
      </c>
      <c r="B109" s="69" t="str">
        <f>+B26</f>
        <v>TRAVAUX SUR AUVENT</v>
      </c>
      <c r="C109" s="132"/>
      <c r="D109" s="61"/>
      <c r="E109" s="112"/>
      <c r="F109" s="103"/>
      <c r="G109" s="92">
        <f>G40</f>
        <v>0</v>
      </c>
    </row>
    <row r="110" spans="1:9">
      <c r="A110" s="26" t="s">
        <v>45</v>
      </c>
      <c r="B110" s="69" t="str">
        <f>+B42</f>
        <v>TRAVAUX D'ETANCHEITE</v>
      </c>
      <c r="C110" s="132"/>
      <c r="D110" s="61"/>
      <c r="E110" s="112"/>
      <c r="F110" s="103"/>
      <c r="G110" s="92">
        <f>G61</f>
        <v>0</v>
      </c>
    </row>
    <row r="111" spans="1:9" ht="14.25" customHeight="1">
      <c r="A111" s="26" t="s">
        <v>47</v>
      </c>
      <c r="B111" s="69" t="str">
        <f>+B63</f>
        <v>TRAVAUX DE DESENFUMAGE ET ECLAIREMENT ZENITHAL</v>
      </c>
      <c r="C111" s="132"/>
      <c r="D111" s="61"/>
      <c r="E111" s="112"/>
      <c r="F111" s="103"/>
      <c r="G111" s="92">
        <f>G69</f>
        <v>0</v>
      </c>
    </row>
    <row r="112" spans="1:9">
      <c r="A112" s="26" t="s">
        <v>50</v>
      </c>
      <c r="B112" s="69" t="str">
        <f>+B71</f>
        <v>TRAVAUX DE SECURISATION DE LA TOITURE</v>
      </c>
      <c r="C112" s="132"/>
      <c r="D112" s="61"/>
      <c r="E112" s="112"/>
      <c r="F112" s="103"/>
      <c r="G112" s="92">
        <f>G74</f>
        <v>0</v>
      </c>
    </row>
    <row r="113" spans="1:9">
      <c r="A113" s="26" t="s">
        <v>53</v>
      </c>
      <c r="B113" s="69" t="str">
        <f>+B76</f>
        <v>TRAVAUX DE BARDAGE</v>
      </c>
      <c r="C113" s="132"/>
      <c r="D113" s="61"/>
      <c r="E113" s="112"/>
      <c r="F113" s="103"/>
      <c r="G113" s="92">
        <f>G85</f>
        <v>0</v>
      </c>
    </row>
    <row r="114" spans="1:9" s="123" customFormat="1">
      <c r="A114" s="26" t="s">
        <v>127</v>
      </c>
      <c r="B114" s="124" t="str">
        <f>+B87</f>
        <v>TRAVAUX DE PEINTURE</v>
      </c>
      <c r="C114" s="132"/>
      <c r="D114" s="61"/>
      <c r="E114" s="112"/>
      <c r="F114" s="103"/>
      <c r="G114" s="92">
        <f>+G90</f>
        <v>0</v>
      </c>
      <c r="I114" s="134"/>
    </row>
    <row r="115" spans="1:9" s="41" customFormat="1">
      <c r="A115" s="26" t="s">
        <v>146</v>
      </c>
      <c r="B115" s="69" t="str">
        <f>+B92</f>
        <v>OUVRAGES ANNEXES</v>
      </c>
      <c r="C115" s="132"/>
      <c r="D115" s="61"/>
      <c r="E115" s="112"/>
      <c r="F115" s="103"/>
      <c r="G115" s="92">
        <f>G98</f>
        <v>0</v>
      </c>
      <c r="I115" s="134"/>
    </row>
    <row r="116" spans="1:9">
      <c r="A116" s="188" t="s">
        <v>19</v>
      </c>
      <c r="B116" s="189"/>
      <c r="C116" s="133"/>
      <c r="D116" s="190" t="s">
        <v>20</v>
      </c>
      <c r="E116" s="190"/>
      <c r="F116" s="190"/>
      <c r="G116" s="92">
        <f>SUM(G107:G115)</f>
        <v>0</v>
      </c>
    </row>
    <row r="117" spans="1:9">
      <c r="A117" s="203" t="s">
        <v>21</v>
      </c>
      <c r="B117" s="204"/>
      <c r="C117" s="131"/>
      <c r="D117" s="190"/>
      <c r="E117" s="190"/>
      <c r="F117" s="205"/>
      <c r="G117" s="93"/>
    </row>
    <row r="118" spans="1:9">
      <c r="A118" s="203"/>
      <c r="B118" s="204"/>
      <c r="C118" s="131"/>
      <c r="D118" s="190" t="s">
        <v>22</v>
      </c>
      <c r="E118" s="190"/>
      <c r="F118" s="190"/>
      <c r="G118" s="92">
        <f>G116</f>
        <v>0</v>
      </c>
    </row>
    <row r="119" spans="1:9">
      <c r="A119" s="203"/>
      <c r="B119" s="204"/>
      <c r="C119" s="131"/>
      <c r="D119" s="190" t="s">
        <v>27</v>
      </c>
      <c r="E119" s="190"/>
      <c r="F119" s="190"/>
      <c r="G119" s="92">
        <f>G118*0.2</f>
        <v>0</v>
      </c>
    </row>
    <row r="120" spans="1:9">
      <c r="A120" s="203"/>
      <c r="B120" s="204"/>
      <c r="C120" s="131"/>
      <c r="D120" s="206" t="s">
        <v>23</v>
      </c>
      <c r="E120" s="206"/>
      <c r="F120" s="206"/>
      <c r="G120" s="126">
        <f>G119+G118</f>
        <v>0</v>
      </c>
    </row>
    <row r="121" spans="1:9" s="123" customFormat="1">
      <c r="A121" s="37"/>
      <c r="B121" s="38"/>
      <c r="C121" s="38"/>
      <c r="D121" s="47"/>
      <c r="E121" s="110"/>
      <c r="F121" s="101"/>
      <c r="G121" s="90"/>
      <c r="I121" s="134"/>
    </row>
    <row r="122" spans="1:9" s="127" customFormat="1">
      <c r="A122" s="37"/>
      <c r="B122" s="38"/>
      <c r="C122" s="38"/>
      <c r="D122" s="47"/>
      <c r="E122" s="110"/>
      <c r="F122" s="101"/>
      <c r="G122" s="90"/>
      <c r="I122" s="134"/>
    </row>
    <row r="123" spans="1:9" ht="47.25" customHeight="1" thickBot="1">
      <c r="A123" s="200" t="s">
        <v>26</v>
      </c>
      <c r="B123" s="201"/>
      <c r="C123" s="201"/>
      <c r="D123" s="201"/>
      <c r="E123" s="201"/>
      <c r="F123" s="201"/>
      <c r="G123" s="202"/>
    </row>
    <row r="124" spans="1:9">
      <c r="A124" s="42"/>
      <c r="B124" s="42"/>
      <c r="C124" s="42"/>
      <c r="D124" s="60"/>
      <c r="E124" s="113"/>
      <c r="F124" s="94"/>
      <c r="G124" s="94"/>
    </row>
    <row r="125" spans="1:9">
      <c r="A125" s="42"/>
      <c r="B125" s="42"/>
      <c r="C125" s="42"/>
      <c r="D125" s="60"/>
      <c r="E125" s="113"/>
      <c r="F125" s="94"/>
      <c r="G125" s="94"/>
    </row>
    <row r="126" spans="1:9">
      <c r="A126" s="42"/>
      <c r="B126" s="42"/>
      <c r="C126" s="42"/>
      <c r="D126" s="60"/>
      <c r="E126" s="113"/>
      <c r="F126" s="94"/>
      <c r="G126" s="94"/>
    </row>
    <row r="127" spans="1:9">
      <c r="A127" s="42"/>
      <c r="B127" s="42"/>
      <c r="C127" s="42"/>
      <c r="D127" s="60"/>
      <c r="E127" s="113"/>
      <c r="F127" s="94"/>
      <c r="G127" s="94"/>
    </row>
    <row r="128" spans="1:9">
      <c r="D128" s="60"/>
      <c r="E128" s="113"/>
    </row>
    <row r="129" spans="4:5">
      <c r="D129" s="60"/>
      <c r="E129" s="113"/>
    </row>
    <row r="130" spans="4:5">
      <c r="D130" s="60"/>
      <c r="E130" s="113"/>
    </row>
    <row r="131" spans="4:5">
      <c r="D131" s="60"/>
      <c r="E131" s="113"/>
    </row>
    <row r="132" spans="4:5">
      <c r="D132" s="60"/>
      <c r="E132" s="113"/>
    </row>
    <row r="133" spans="4:5">
      <c r="D133" s="60"/>
      <c r="E133" s="113"/>
    </row>
    <row r="134" spans="4:5">
      <c r="D134" s="60"/>
      <c r="E134" s="113"/>
    </row>
    <row r="135" spans="4:5">
      <c r="D135" s="60"/>
      <c r="E135" s="113"/>
    </row>
    <row r="136" spans="4:5">
      <c r="D136" s="60"/>
      <c r="E136" s="113"/>
    </row>
    <row r="137" spans="4:5">
      <c r="D137" s="60"/>
      <c r="E137" s="113"/>
    </row>
    <row r="138" spans="4:5">
      <c r="D138" s="60"/>
      <c r="E138" s="113"/>
    </row>
    <row r="139" spans="4:5">
      <c r="D139" s="60"/>
      <c r="E139" s="113"/>
    </row>
    <row r="140" spans="4:5">
      <c r="E140" s="113"/>
    </row>
    <row r="141" spans="4:5">
      <c r="E141" s="113"/>
    </row>
    <row r="142" spans="4:5">
      <c r="E142" s="113"/>
    </row>
    <row r="143" spans="4:5">
      <c r="E143" s="113"/>
    </row>
    <row r="144" spans="4:5">
      <c r="E144" s="113"/>
    </row>
    <row r="145" spans="5:5">
      <c r="E145" s="113"/>
    </row>
    <row r="146" spans="5:5">
      <c r="E146" s="113"/>
    </row>
    <row r="147" spans="5:5">
      <c r="E147" s="113"/>
    </row>
    <row r="148" spans="5:5">
      <c r="E148" s="113"/>
    </row>
    <row r="149" spans="5:5">
      <c r="E149" s="113"/>
    </row>
    <row r="150" spans="5:5">
      <c r="E150" s="113"/>
    </row>
    <row r="151" spans="5:5">
      <c r="E151" s="113"/>
    </row>
    <row r="152" spans="5:5">
      <c r="E152" s="113"/>
    </row>
    <row r="153" spans="5:5">
      <c r="E153" s="113"/>
    </row>
    <row r="154" spans="5:5">
      <c r="E154" s="113"/>
    </row>
    <row r="155" spans="5:5">
      <c r="E155" s="113"/>
    </row>
    <row r="156" spans="5:5">
      <c r="E156" s="113"/>
    </row>
    <row r="157" spans="5:5">
      <c r="E157" s="113"/>
    </row>
    <row r="158" spans="5:5">
      <c r="E158" s="113"/>
    </row>
    <row r="159" spans="5:5">
      <c r="E159" s="113"/>
    </row>
    <row r="160" spans="5:5">
      <c r="E160" s="113"/>
    </row>
    <row r="161" spans="5:5">
      <c r="E161" s="113"/>
    </row>
    <row r="162" spans="5:5">
      <c r="E162" s="113"/>
    </row>
    <row r="163" spans="5:5">
      <c r="E163" s="113"/>
    </row>
    <row r="164" spans="5:5">
      <c r="E164" s="113"/>
    </row>
    <row r="165" spans="5:5">
      <c r="E165" s="113"/>
    </row>
  </sheetData>
  <mergeCells count="25">
    <mergeCell ref="A123:G123"/>
    <mergeCell ref="A117:B120"/>
    <mergeCell ref="D117:F117"/>
    <mergeCell ref="D118:F118"/>
    <mergeCell ref="D119:F119"/>
    <mergeCell ref="D120:F120"/>
    <mergeCell ref="B3:G3"/>
    <mergeCell ref="A13:F13"/>
    <mergeCell ref="A24:F24"/>
    <mergeCell ref="A40:F40"/>
    <mergeCell ref="A61:F61"/>
    <mergeCell ref="I10:I11"/>
    <mergeCell ref="A104:G104"/>
    <mergeCell ref="A105:G105"/>
    <mergeCell ref="B107:F107"/>
    <mergeCell ref="A116:B116"/>
    <mergeCell ref="D116:F116"/>
    <mergeCell ref="B108:F108"/>
    <mergeCell ref="B106:F106"/>
    <mergeCell ref="A99:F99"/>
    <mergeCell ref="A69:F69"/>
    <mergeCell ref="A74:F74"/>
    <mergeCell ref="A85:F85"/>
    <mergeCell ref="A98:F98"/>
    <mergeCell ref="A90:F90"/>
  </mergeCells>
  <printOptions horizontalCentered="1"/>
  <pageMargins left="0.31496062992125984" right="0.31496062992125984" top="0.43307086614173229" bottom="0.43307086614173229" header="0.11811023622047245" footer="0.19685039370078741"/>
  <pageSetup paperSize="9" scale="76" fitToHeight="14" orientation="portrait" r:id="rId1"/>
  <headerFooter>
    <oddHeader>&amp;LRéhabilitation D2 Gennevilliers&amp;RLot 01 : Désamiantage / Couverture / Bardage</oddHeader>
    <oddFooter>&amp;LPORTS DE PARIS | BRP ETUDE CONSEIL&amp;Rp &amp;P / &amp;N</oddFooter>
  </headerFooter>
  <rowBreaks count="2" manualBreakCount="2">
    <brk id="61" max="15" man="1"/>
    <brk id="103" max="15"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Garde</vt:lpstr>
      <vt:lpstr>Lot_01</vt:lpstr>
      <vt:lpstr>Lot_01!Impression_des_titres</vt:lpstr>
      <vt:lpstr>Garde!Zone_d_impression</vt:lpstr>
      <vt:lpstr>Lot_01!Zone_d_impression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YM</dc:creator>
  <cp:lastModifiedBy>Microsoft Office User</cp:lastModifiedBy>
  <cp:lastPrinted>2020-04-14T06:40:34Z</cp:lastPrinted>
  <dcterms:created xsi:type="dcterms:W3CDTF">2013-10-30T06:22:52Z</dcterms:created>
  <dcterms:modified xsi:type="dcterms:W3CDTF">2020-05-31T14:19:25Z</dcterms:modified>
</cp:coreProperties>
</file>