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stavo Dias Martins\OneDrive\Área de Trabalho\OneDrive\Área de Trabalho\Imposto de Renda\"/>
    </mc:Choice>
  </mc:AlternateContent>
  <bookViews>
    <workbookView xWindow="0" yWindow="0" windowWidth="20490" windowHeight="7620" activeTab="1"/>
  </bookViews>
  <sheets>
    <sheet name="Informações_Provento_FIIS" sheetId="1" r:id="rId1"/>
    <sheet name="Informações_Fundo" sheetId="3" r:id="rId2"/>
  </sheets>
  <definedNames>
    <definedName name="_xlnm._FilterDatabase" localSheetId="0" hidden="1">Informações_Provento_FIIS!$A$1:$C$9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3" l="1"/>
  <c r="D36" i="3" l="1"/>
  <c r="D35" i="3"/>
  <c r="D34" i="3"/>
  <c r="D33" i="3"/>
  <c r="D32" i="3"/>
  <c r="D31" i="3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2" i="1"/>
  <c r="D3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<sst xmlns="http://schemas.openxmlformats.org/spreadsheetml/2006/main" count="179" uniqueCount="82">
  <si>
    <t>XPLG11</t>
  </si>
  <si>
    <t>VILG11</t>
  </si>
  <si>
    <t>IRDM11</t>
  </si>
  <si>
    <t>VRTA11</t>
  </si>
  <si>
    <t>MXRF11</t>
  </si>
  <si>
    <t>ALZR11</t>
  </si>
  <si>
    <t>HGRU11</t>
  </si>
  <si>
    <t>HGBS11</t>
  </si>
  <si>
    <t>VISC11</t>
  </si>
  <si>
    <t>BTG Pactual Serviços Financeiros S.A DTVM</t>
  </si>
  <si>
    <t>Vortx Distribuidora de Titulos e Valores Mobiliarios LTDA</t>
  </si>
  <si>
    <t>BRL Distribuidora de Titulos e Valores Mobiliarios S/A</t>
  </si>
  <si>
    <t>Razão Social - Fundo</t>
  </si>
  <si>
    <t>CNPJ - Fundo</t>
  </si>
  <si>
    <t>ALIANZA TRUST RENDA IMOBILIARIA FDO INV IMOB</t>
  </si>
  <si>
    <t>HEDGE BRASIL SHOPPING FDO INV IMOB</t>
  </si>
  <si>
    <t>CSHG RENDA URBANA - FDO INV IMOB - FII</t>
  </si>
  <si>
    <t>FII IRIDIUM RECEBÍVEIS IMOBILIÁRIOS</t>
  </si>
  <si>
    <t>MAXI RENDA FDO INV IMOB - FII</t>
  </si>
  <si>
    <t>VINCI LOGÍSTICA FDO INV IMOB - FII</t>
  </si>
  <si>
    <t>VINCI SHOPPING CENTERS FDO INVEST IMOB - FII</t>
  </si>
  <si>
    <t>FATOR VERITA FDO INV IMOB - FII</t>
  </si>
  <si>
    <t>XP LOG FDO INV IMOB - FII</t>
  </si>
  <si>
    <t>Banco Fator S/A</t>
  </si>
  <si>
    <t>Credit Suisse Hedging-Griffo</t>
  </si>
  <si>
    <t>Itausa S.A</t>
  </si>
  <si>
    <t>Transmis. Aliança Energ. Eletri</t>
  </si>
  <si>
    <t>Lojas Renner S.A</t>
  </si>
  <si>
    <t>Engie Brasil Energia S.A</t>
  </si>
  <si>
    <t>Localiza Rent s Car S.A</t>
  </si>
  <si>
    <t>Fleury S/A</t>
  </si>
  <si>
    <t>Ambev S.A</t>
  </si>
  <si>
    <t>Cia de Saneamento do Parana</t>
  </si>
  <si>
    <t>Banco do Brasil S.A</t>
  </si>
  <si>
    <t>BB SEGURIDADE PARTICIPAÇÕES S.A.</t>
  </si>
  <si>
    <t>Magazine Luiza S.A</t>
  </si>
  <si>
    <t>VINO11</t>
  </si>
  <si>
    <t>BTLG11</t>
  </si>
  <si>
    <t>BCRI11</t>
  </si>
  <si>
    <t>XPCI11</t>
  </si>
  <si>
    <t>HASH11</t>
  </si>
  <si>
    <t>HEDGE INVESTMENTS DTVM LTDA</t>
  </si>
  <si>
    <t>Odontoprev S.A</t>
  </si>
  <si>
    <t>PET CENTER COMERCIO E PARTICIPACOES S.A.</t>
  </si>
  <si>
    <t>CIA BRAS DE PROP AGRICOLAS</t>
  </si>
  <si>
    <t>POSITIVO TECNOLOGIA S.A.</t>
  </si>
  <si>
    <t>VINCI OFFICES FDO INV IMOB</t>
  </si>
  <si>
    <t>BTG PACTUAL LOGISTICA FDO INV IMOB - FII</t>
  </si>
  <si>
    <t>BANESTES RECEBÍVEIS IMOBILIÁRIOS FDO INV IMOB FII</t>
  </si>
  <si>
    <t>XP CREDITO IMOBILIÁRIO - FDO INV IMOB</t>
  </si>
  <si>
    <t>Ticker</t>
  </si>
  <si>
    <t>HASHDEX NASDAQ CRYPTO INDEX</t>
  </si>
  <si>
    <t>ABEV3F</t>
  </si>
  <si>
    <t>AGRO3F</t>
  </si>
  <si>
    <t>BBAS3F</t>
  </si>
  <si>
    <t>BBSE3F</t>
  </si>
  <si>
    <t>EGIE3F</t>
  </si>
  <si>
    <t>FLRY3F</t>
  </si>
  <si>
    <t>ITSA4F</t>
  </si>
  <si>
    <t>LREN3F</t>
  </si>
  <si>
    <t>MGLU3F</t>
  </si>
  <si>
    <t>ODPV3F</t>
  </si>
  <si>
    <t>PETZ3F</t>
  </si>
  <si>
    <t>POSI3F</t>
  </si>
  <si>
    <t>RENT3F</t>
  </si>
  <si>
    <t>SAPR11F</t>
  </si>
  <si>
    <t>TAEE11F</t>
  </si>
  <si>
    <t>Grupo</t>
  </si>
  <si>
    <t>Código</t>
  </si>
  <si>
    <t>CNPJ Fundo</t>
  </si>
  <si>
    <t>03</t>
  </si>
  <si>
    <t>07</t>
  </si>
  <si>
    <t>01</t>
  </si>
  <si>
    <t>CNPJ - Fundos Pagadores</t>
  </si>
  <si>
    <t>CNPJ Desarrumado</t>
  </si>
  <si>
    <t>XPLG13</t>
  </si>
  <si>
    <t>XPLG14</t>
  </si>
  <si>
    <t>VILG12</t>
  </si>
  <si>
    <t>MXRF12</t>
  </si>
  <si>
    <t>IRDM12</t>
  </si>
  <si>
    <t>ALZR12</t>
  </si>
  <si>
    <t>VRTA12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</si>
</sst>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&quot;.&quot;000&quot;.&quot;000&quot;/&quot;0000&quot;-&quot;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164" fontId="0" fillId="0" borderId="0" xfId="0" applyNumberFormat="1"/>
    <xf numFmtId="164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Border="1"/>
    <xf numFmtId="0" fontId="2" fillId="0" borderId="0" xfId="0" applyFont="1" applyFill="1"/>
    <xf numFmtId="0" fontId="0" fillId="2" borderId="0" xfId="0" applyFill="1"/>
    <xf numFmtId="1" fontId="0" fillId="0" borderId="0" xfId="0" applyNumberFormat="1"/>
    <xf numFmtId="1" fontId="0" fillId="0" borderId="0" xfId="1" quotePrefix="1" applyNumberFormat="1" applyFont="1" applyAlignment="1">
      <alignment horizontal="center"/>
    </xf>
    <xf numFmtId="1" fontId="0" fillId="0" borderId="0" xfId="0" applyNumberFormat="1" applyBorder="1"/>
    <xf numFmtId="0" fontId="4" fillId="0" borderId="0" xfId="0" applyFont="1"/>
    <xf numFmtId="1" fontId="4" fillId="0" borderId="0" xfId="1" quotePrefix="1" applyNumberFormat="1" applyFont="1" applyAlignment="1">
      <alignment horizontal="center"/>
    </xf>
    <xf numFmtId="164" fontId="4" fillId="0" borderId="0" xfId="0" applyNumberFormat="1" applyFont="1"/>
  </cellXfs>
  <cellStyles count="2">
    <cellStyle name="Normal" xfId="0" builtinId="0"/>
    <cellStyle name="Vírgula" xfId="1" builtinId="3"/>
  </cellStyles>
  <dxfs count="6">
    <dxf>
      <numFmt numFmtId="0" formatCode="General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ela3" displayName="Tabela3" ref="A1:D14" totalsRowShown="0" tableBorderDxfId="5">
  <autoFilter ref="A1:D14"/>
  <tableColumns count="4">
    <tableColumn id="1" name="Ticker" dataDxfId="4"/>
    <tableColumn id="2" name="Razão Social - Fundo"/>
    <tableColumn id="3" name="CNPJ - Fundo" dataDxfId="3"/>
    <tableColumn id="5" name="CNPJ - Fundos Pagadores" dataDxfId="2">
      <calculatedColumnFormula>LEFT(TEXT(Tabela3[[#This Row],[CNPJ - Fundo]],"00000000000000"),2)&amp;"."&amp;MID(TEXT(Tabela3[[#This Row],[CNPJ - Fundo]],"00000000000000"),3,3)&amp;"."&amp;MID(TEXT(Tabela3[[#This Row],[CNPJ - Fundo]],"00000000000000"),6,3)&amp;"/"&amp;MID(TEXT(Tabela3[[#This Row],[CNPJ - Fundo]],"00000000000000"),9,4)&amp;"-"&amp;RIGHT(TEXT(Tabela3[[#This Row],[CNPJ - Fundo]],"00000000000000"),2)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F37" totalsRowShown="0">
  <autoFilter ref="A1:F37"/>
  <sortState ref="A2:E30">
    <sortCondition ref="A1:A30"/>
  </sortState>
  <tableColumns count="6">
    <tableColumn id="1" name="Ticker"/>
    <tableColumn id="2" name="Razão Social - Fundo"/>
    <tableColumn id="3" name="CNPJ Desarrumado" dataDxfId="1" dataCellStyle="Vírgula"/>
    <tableColumn id="6" name="CNPJ Fundo" dataDxfId="0">
      <calculatedColumnFormula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calculatedColumnFormula>
    </tableColumn>
    <tableColumn id="4" name="Grupo"/>
    <tableColumn id="5" name="Códig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E7" sqref="E7"/>
    </sheetView>
  </sheetViews>
  <sheetFormatPr defaultRowHeight="14.4" x14ac:dyDescent="0.55000000000000004"/>
  <cols>
    <col min="2" max="2" width="52.41796875" bestFit="1" customWidth="1"/>
    <col min="3" max="3" width="21" bestFit="1" customWidth="1"/>
    <col min="4" max="4" width="23.26171875" bestFit="1" customWidth="1"/>
  </cols>
  <sheetData>
    <row r="1" spans="1:4" x14ac:dyDescent="0.55000000000000004">
      <c r="A1" s="1" t="s">
        <v>50</v>
      </c>
      <c r="B1" s="1" t="s">
        <v>12</v>
      </c>
      <c r="C1" s="1" t="s">
        <v>13</v>
      </c>
      <c r="D1" s="7" t="s">
        <v>73</v>
      </c>
    </row>
    <row r="2" spans="1:4" x14ac:dyDescent="0.55000000000000004">
      <c r="A2" s="5" t="s">
        <v>5</v>
      </c>
      <c r="B2" s="1" t="s">
        <v>9</v>
      </c>
      <c r="C2" s="10">
        <v>59281253000123</v>
      </c>
      <c r="D2" t="str">
        <f>LEFT(TEXT(Tabela3[[#This Row],[CNPJ - Fundo]],"00000000000000"),2)&amp;"."&amp;MID(TEXT(Tabela3[[#This Row],[CNPJ - Fundo]],"00000000000000"),3,3)&amp;"."&amp;MID(TEXT(Tabela3[[#This Row],[CNPJ - Fundo]],"00000000000000"),6,3)&amp;"/"&amp;MID(TEXT(Tabela3[[#This Row],[CNPJ - Fundo]],"00000000000000"),9,4)&amp;"-"&amp;RIGHT(TEXT(Tabela3[[#This Row],[CNPJ - Fundo]],"00000000000000"),2)</f>
        <v>59.281.253/0001-23</v>
      </c>
    </row>
    <row r="3" spans="1:4" x14ac:dyDescent="0.55000000000000004">
      <c r="A3" s="5" t="s">
        <v>6</v>
      </c>
      <c r="B3" s="1" t="s">
        <v>24</v>
      </c>
      <c r="C3" s="10">
        <v>61809182000130</v>
      </c>
      <c r="D3" t="str">
        <f>LEFT(TEXT(Tabela3[[#This Row],[CNPJ - Fundo]],"00000000000000"),2)&amp;"."&amp;MID(TEXT(Tabela3[[#This Row],[CNPJ - Fundo]],"00000000000000"),3,3)&amp;"."&amp;MID(TEXT(Tabela3[[#This Row],[CNPJ - Fundo]],"00000000000000"),6,3)&amp;"/"&amp;MID(TEXT(Tabela3[[#This Row],[CNPJ - Fundo]],"00000000000000"),9,4)&amp;"-"&amp;RIGHT(TEXT(Tabela3[[#This Row],[CNPJ - Fundo]],"00000000000000"),2)</f>
        <v>61.809.182/0001-30</v>
      </c>
    </row>
    <row r="4" spans="1:4" x14ac:dyDescent="0.55000000000000004">
      <c r="A4" s="5" t="s">
        <v>2</v>
      </c>
      <c r="B4" s="1" t="s">
        <v>9</v>
      </c>
      <c r="C4" s="10">
        <v>59281253000123</v>
      </c>
      <c r="D4" t="str">
        <f>LEFT(TEXT(Tabela3[[#This Row],[CNPJ - Fundo]],"00000000000000"),2)&amp;"."&amp;MID(TEXT(Tabela3[[#This Row],[CNPJ - Fundo]],"00000000000000"),3,3)&amp;"."&amp;MID(TEXT(Tabela3[[#This Row],[CNPJ - Fundo]],"00000000000000"),6,3)&amp;"/"&amp;MID(TEXT(Tabela3[[#This Row],[CNPJ - Fundo]],"00000000000000"),9,4)&amp;"-"&amp;RIGHT(TEXT(Tabela3[[#This Row],[CNPJ - Fundo]],"00000000000000"),2)</f>
        <v>59.281.253/0001-23</v>
      </c>
    </row>
    <row r="5" spans="1:4" x14ac:dyDescent="0.55000000000000004">
      <c r="A5" s="5" t="s">
        <v>4</v>
      </c>
      <c r="B5" s="1" t="s">
        <v>9</v>
      </c>
      <c r="C5" s="10">
        <v>59281253000123</v>
      </c>
      <c r="D5" t="str">
        <f>LEFT(TEXT(Tabela3[[#This Row],[CNPJ - Fundo]],"00000000000000"),2)&amp;"."&amp;MID(TEXT(Tabela3[[#This Row],[CNPJ - Fundo]],"00000000000000"),3,3)&amp;"."&amp;MID(TEXT(Tabela3[[#This Row],[CNPJ - Fundo]],"00000000000000"),6,3)&amp;"/"&amp;MID(TEXT(Tabela3[[#This Row],[CNPJ - Fundo]],"00000000000000"),9,4)&amp;"-"&amp;RIGHT(TEXT(Tabela3[[#This Row],[CNPJ - Fundo]],"00000000000000"),2)</f>
        <v>59.281.253/0001-23</v>
      </c>
    </row>
    <row r="6" spans="1:4" x14ac:dyDescent="0.55000000000000004">
      <c r="A6" s="5" t="s">
        <v>1</v>
      </c>
      <c r="B6" s="1" t="s">
        <v>11</v>
      </c>
      <c r="C6" s="10">
        <v>13486793000142</v>
      </c>
      <c r="D6" t="str">
        <f>LEFT(TEXT(Tabela3[[#This Row],[CNPJ - Fundo]],"00000000000000"),2)&amp;"."&amp;MID(TEXT(Tabela3[[#This Row],[CNPJ - Fundo]],"00000000000000"),3,3)&amp;"."&amp;MID(TEXT(Tabela3[[#This Row],[CNPJ - Fundo]],"00000000000000"),6,3)&amp;"/"&amp;MID(TEXT(Tabela3[[#This Row],[CNPJ - Fundo]],"00000000000000"),9,4)&amp;"-"&amp;RIGHT(TEXT(Tabela3[[#This Row],[CNPJ - Fundo]],"00000000000000"),2)</f>
        <v>13.486.793/0001-42</v>
      </c>
    </row>
    <row r="7" spans="1:4" x14ac:dyDescent="0.55000000000000004">
      <c r="A7" s="5" t="s">
        <v>8</v>
      </c>
      <c r="B7" s="1" t="s">
        <v>11</v>
      </c>
      <c r="C7" s="10">
        <v>13486793000142</v>
      </c>
      <c r="D7" t="str">
        <f>LEFT(TEXT(Tabela3[[#This Row],[CNPJ - Fundo]],"00000000000000"),2)&amp;"."&amp;MID(TEXT(Tabela3[[#This Row],[CNPJ - Fundo]],"00000000000000"),3,3)&amp;"."&amp;MID(TEXT(Tabela3[[#This Row],[CNPJ - Fundo]],"00000000000000"),6,3)&amp;"/"&amp;MID(TEXT(Tabela3[[#This Row],[CNPJ - Fundo]],"00000000000000"),9,4)&amp;"-"&amp;RIGHT(TEXT(Tabela3[[#This Row],[CNPJ - Fundo]],"00000000000000"),2)</f>
        <v>13.486.793/0001-42</v>
      </c>
    </row>
    <row r="8" spans="1:4" x14ac:dyDescent="0.55000000000000004">
      <c r="A8" s="5" t="s">
        <v>3</v>
      </c>
      <c r="B8" s="1" t="s">
        <v>23</v>
      </c>
      <c r="C8" s="10">
        <v>33644196000106</v>
      </c>
      <c r="D8" t="str">
        <f>LEFT(TEXT(Tabela3[[#This Row],[CNPJ - Fundo]],"00000000000000"),2)&amp;"."&amp;MID(TEXT(Tabela3[[#This Row],[CNPJ - Fundo]],"00000000000000"),3,3)&amp;"."&amp;MID(TEXT(Tabela3[[#This Row],[CNPJ - Fundo]],"00000000000000"),6,3)&amp;"/"&amp;MID(TEXT(Tabela3[[#This Row],[CNPJ - Fundo]],"00000000000000"),9,4)&amp;"-"&amp;RIGHT(TEXT(Tabela3[[#This Row],[CNPJ - Fundo]],"00000000000000"),2)</f>
        <v>33.644.196/0001-06</v>
      </c>
    </row>
    <row r="9" spans="1:4" x14ac:dyDescent="0.55000000000000004">
      <c r="A9" s="5" t="s">
        <v>0</v>
      </c>
      <c r="B9" s="1" t="s">
        <v>10</v>
      </c>
      <c r="C9" s="10">
        <v>22610500000188</v>
      </c>
      <c r="D9" t="str">
        <f>LEFT(TEXT(Tabela3[[#This Row],[CNPJ - Fundo]],"00000000000000"),2)&amp;"."&amp;MID(TEXT(Tabela3[[#This Row],[CNPJ - Fundo]],"00000000000000"),3,3)&amp;"."&amp;MID(TEXT(Tabela3[[#This Row],[CNPJ - Fundo]],"00000000000000"),6,3)&amp;"/"&amp;MID(TEXT(Tabela3[[#This Row],[CNPJ - Fundo]],"00000000000000"),9,4)&amp;"-"&amp;RIGHT(TEXT(Tabela3[[#This Row],[CNPJ - Fundo]],"00000000000000"),2)</f>
        <v>22.610.500/0001-88</v>
      </c>
    </row>
    <row r="10" spans="1:4" x14ac:dyDescent="0.55000000000000004">
      <c r="A10" s="5" t="s">
        <v>36</v>
      </c>
      <c r="B10" s="1" t="s">
        <v>11</v>
      </c>
      <c r="C10" s="10">
        <v>13486793000142</v>
      </c>
      <c r="D10" t="str">
        <f>LEFT(TEXT(Tabela3[[#This Row],[CNPJ - Fundo]],"00000000000000"),2)&amp;"."&amp;MID(TEXT(Tabela3[[#This Row],[CNPJ - Fundo]],"00000000000000"),3,3)&amp;"."&amp;MID(TEXT(Tabela3[[#This Row],[CNPJ - Fundo]],"00000000000000"),6,3)&amp;"/"&amp;MID(TEXT(Tabela3[[#This Row],[CNPJ - Fundo]],"00000000000000"),9,4)&amp;"-"&amp;RIGHT(TEXT(Tabela3[[#This Row],[CNPJ - Fundo]],"00000000000000"),2)</f>
        <v>13.486.793/0001-42</v>
      </c>
    </row>
    <row r="11" spans="1:4" x14ac:dyDescent="0.55000000000000004">
      <c r="A11" s="5" t="s">
        <v>37</v>
      </c>
      <c r="B11" s="1" t="s">
        <v>9</v>
      </c>
      <c r="C11" s="10">
        <v>59281253000123</v>
      </c>
      <c r="D11" t="str">
        <f>LEFT(TEXT(Tabela3[[#This Row],[CNPJ - Fundo]],"00000000000000"),2)&amp;"."&amp;MID(TEXT(Tabela3[[#This Row],[CNPJ - Fundo]],"00000000000000"),3,3)&amp;"."&amp;MID(TEXT(Tabela3[[#This Row],[CNPJ - Fundo]],"00000000000000"),6,3)&amp;"/"&amp;MID(TEXT(Tabela3[[#This Row],[CNPJ - Fundo]],"00000000000000"),9,4)&amp;"-"&amp;RIGHT(TEXT(Tabela3[[#This Row],[CNPJ - Fundo]],"00000000000000"),2)</f>
        <v>59.281.253/0001-23</v>
      </c>
    </row>
    <row r="12" spans="1:4" x14ac:dyDescent="0.55000000000000004">
      <c r="A12" s="5" t="s">
        <v>38</v>
      </c>
      <c r="B12" s="1" t="s">
        <v>11</v>
      </c>
      <c r="C12" s="10">
        <v>13486793000142</v>
      </c>
      <c r="D12" t="str">
        <f>LEFT(TEXT(Tabela3[[#This Row],[CNPJ - Fundo]],"00000000000000"),2)&amp;"."&amp;MID(TEXT(Tabela3[[#This Row],[CNPJ - Fundo]],"00000000000000"),3,3)&amp;"."&amp;MID(TEXT(Tabela3[[#This Row],[CNPJ - Fundo]],"00000000000000"),6,3)&amp;"/"&amp;MID(TEXT(Tabela3[[#This Row],[CNPJ - Fundo]],"00000000000000"),9,4)&amp;"-"&amp;RIGHT(TEXT(Tabela3[[#This Row],[CNPJ - Fundo]],"00000000000000"),2)</f>
        <v>13.486.793/0001-42</v>
      </c>
    </row>
    <row r="13" spans="1:4" x14ac:dyDescent="0.55000000000000004">
      <c r="A13" s="5" t="s">
        <v>39</v>
      </c>
      <c r="B13" s="1"/>
      <c r="C13" s="10"/>
      <c r="D13" t="str">
        <f>LEFT(TEXT(Tabela3[[#This Row],[CNPJ - Fundo]],"00000000000000"),2)&amp;"."&amp;MID(TEXT(Tabela3[[#This Row],[CNPJ - Fundo]],"00000000000000"),3,3)&amp;"."&amp;MID(TEXT(Tabela3[[#This Row],[CNPJ - Fundo]],"00000000000000"),6,3)&amp;"/"&amp;MID(TEXT(Tabela3[[#This Row],[CNPJ - Fundo]],"00000000000000"),9,4)&amp;"-"&amp;RIGHT(TEXT(Tabela3[[#This Row],[CNPJ - Fundo]],"00000000000000"),2)</f>
        <v>00.000.000/0000-00</v>
      </c>
    </row>
    <row r="14" spans="1:4" x14ac:dyDescent="0.55000000000000004">
      <c r="A14" s="5" t="s">
        <v>7</v>
      </c>
      <c r="B14" s="1" t="s">
        <v>41</v>
      </c>
      <c r="C14" s="10">
        <v>7253654000176</v>
      </c>
      <c r="D14" t="str">
        <f>LEFT(TEXT(Tabela3[[#This Row],[CNPJ - Fundo]],"00000000000000"),2)&amp;"."&amp;MID(TEXT(Tabela3[[#This Row],[CNPJ - Fundo]],"00000000000000"),3,3)&amp;"."&amp;MID(TEXT(Tabela3[[#This Row],[CNPJ - Fundo]],"00000000000000"),6,3)&amp;"/"&amp;MID(TEXT(Tabela3[[#This Row],[CNPJ - Fundo]],"00000000000000"),9,4)&amp;"-"&amp;RIGHT(TEXT(Tabela3[[#This Row],[CNPJ - Fundo]],"00000000000000"),2)</f>
        <v>07.253.654/0001-76</v>
      </c>
    </row>
    <row r="15" spans="1:4" x14ac:dyDescent="0.55000000000000004">
      <c r="C15" s="3"/>
    </row>
    <row r="16" spans="1:4" x14ac:dyDescent="0.55000000000000004">
      <c r="C16" s="3"/>
    </row>
    <row r="17" spans="3:3" x14ac:dyDescent="0.55000000000000004">
      <c r="C17" s="4"/>
    </row>
    <row r="18" spans="3:3" x14ac:dyDescent="0.55000000000000004">
      <c r="C18" s="4"/>
    </row>
    <row r="19" spans="3:3" x14ac:dyDescent="0.55000000000000004">
      <c r="C19" s="3"/>
    </row>
    <row r="20" spans="3:3" x14ac:dyDescent="0.55000000000000004">
      <c r="C20" s="4"/>
    </row>
    <row r="21" spans="3:3" x14ac:dyDescent="0.55000000000000004">
      <c r="C21" s="4"/>
    </row>
    <row r="22" spans="3:3" x14ac:dyDescent="0.55000000000000004">
      <c r="C22" s="3"/>
    </row>
    <row r="23" spans="3:3" x14ac:dyDescent="0.55000000000000004">
      <c r="C23" s="4"/>
    </row>
    <row r="24" spans="3:3" x14ac:dyDescent="0.55000000000000004">
      <c r="C24" s="4"/>
    </row>
    <row r="25" spans="3:3" x14ac:dyDescent="0.55000000000000004">
      <c r="C25" s="4"/>
    </row>
    <row r="26" spans="3:3" x14ac:dyDescent="0.55000000000000004">
      <c r="C26" s="2"/>
    </row>
    <row r="27" spans="3:3" x14ac:dyDescent="0.55000000000000004">
      <c r="C27" s="2"/>
    </row>
    <row r="28" spans="3:3" x14ac:dyDescent="0.55000000000000004">
      <c r="C28" s="4"/>
    </row>
    <row r="29" spans="3:3" x14ac:dyDescent="0.55000000000000004">
      <c r="C29" s="2"/>
    </row>
    <row r="30" spans="3:3" x14ac:dyDescent="0.55000000000000004">
      <c r="C30" s="2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showGridLines="0" tabSelected="1" topLeftCell="A22" workbookViewId="0">
      <selection activeCell="A37" sqref="A37:F37"/>
    </sheetView>
  </sheetViews>
  <sheetFormatPr defaultRowHeight="14.4" x14ac:dyDescent="0.55000000000000004"/>
  <cols>
    <col min="1" max="1" width="7.41796875" bestFit="1" customWidth="1"/>
    <col min="2" max="2" width="44.41796875" bestFit="1" customWidth="1"/>
    <col min="3" max="3" width="20.3125" style="8" bestFit="1" customWidth="1"/>
    <col min="4" max="4" width="17.05078125" customWidth="1"/>
    <col min="8" max="8" width="10.15625" bestFit="1" customWidth="1"/>
    <col min="10" max="10" width="11.578125" bestFit="1" customWidth="1"/>
  </cols>
  <sheetData>
    <row r="1" spans="1:7" x14ac:dyDescent="0.55000000000000004">
      <c r="A1" t="s">
        <v>50</v>
      </c>
      <c r="B1" t="s">
        <v>12</v>
      </c>
      <c r="C1" s="8" t="s">
        <v>74</v>
      </c>
      <c r="D1" s="7" t="s">
        <v>69</v>
      </c>
      <c r="E1" t="s">
        <v>67</v>
      </c>
      <c r="F1" t="s">
        <v>68</v>
      </c>
    </row>
    <row r="2" spans="1:7" x14ac:dyDescent="0.55000000000000004">
      <c r="A2" t="s">
        <v>52</v>
      </c>
      <c r="B2" t="s">
        <v>31</v>
      </c>
      <c r="C2" s="9">
        <v>7526557000100</v>
      </c>
      <c r="D2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07.526.557/0001-00</v>
      </c>
      <c r="E2" t="s">
        <v>70</v>
      </c>
      <c r="F2" t="s">
        <v>72</v>
      </c>
    </row>
    <row r="3" spans="1:7" x14ac:dyDescent="0.55000000000000004">
      <c r="A3" t="s">
        <v>53</v>
      </c>
      <c r="B3" t="s">
        <v>44</v>
      </c>
      <c r="C3" s="9">
        <v>7628528000159</v>
      </c>
      <c r="D3" s="2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07.628.528/0001-59</v>
      </c>
      <c r="E3" t="s">
        <v>70</v>
      </c>
      <c r="F3" t="s">
        <v>72</v>
      </c>
    </row>
    <row r="4" spans="1:7" x14ac:dyDescent="0.55000000000000004">
      <c r="A4" t="s">
        <v>5</v>
      </c>
      <c r="B4" t="s">
        <v>14</v>
      </c>
      <c r="C4" s="9">
        <v>28737771000185</v>
      </c>
      <c r="D4" s="2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28.737.771/0001-85</v>
      </c>
      <c r="E4" t="s">
        <v>71</v>
      </c>
      <c r="F4" t="s">
        <v>70</v>
      </c>
    </row>
    <row r="5" spans="1:7" x14ac:dyDescent="0.55000000000000004">
      <c r="A5" t="s">
        <v>54</v>
      </c>
      <c r="B5" t="s">
        <v>33</v>
      </c>
      <c r="C5" s="9">
        <v>191</v>
      </c>
      <c r="D5" s="3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00.000.000/0001-91</v>
      </c>
      <c r="E5" t="s">
        <v>70</v>
      </c>
      <c r="F5" t="s">
        <v>72</v>
      </c>
    </row>
    <row r="6" spans="1:7" x14ac:dyDescent="0.55000000000000004">
      <c r="A6" t="s">
        <v>55</v>
      </c>
      <c r="B6" t="s">
        <v>34</v>
      </c>
      <c r="C6" s="9">
        <v>17344597000194</v>
      </c>
      <c r="D6" s="4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17.344.597/0001-94</v>
      </c>
      <c r="E6" t="s">
        <v>70</v>
      </c>
      <c r="F6" t="s">
        <v>72</v>
      </c>
    </row>
    <row r="7" spans="1:7" x14ac:dyDescent="0.55000000000000004">
      <c r="A7" t="s">
        <v>38</v>
      </c>
      <c r="B7" t="s">
        <v>48</v>
      </c>
      <c r="C7" s="9">
        <v>22219335000138</v>
      </c>
      <c r="D7" s="2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22.219.335/0001-38</v>
      </c>
      <c r="E7" t="s">
        <v>71</v>
      </c>
      <c r="F7" t="s">
        <v>70</v>
      </c>
    </row>
    <row r="8" spans="1:7" x14ac:dyDescent="0.55000000000000004">
      <c r="A8" t="s">
        <v>37</v>
      </c>
      <c r="B8" t="s">
        <v>47</v>
      </c>
      <c r="C8" s="9">
        <v>11839593000109</v>
      </c>
      <c r="D8" s="2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11.839.593/0001-09</v>
      </c>
      <c r="E8" t="s">
        <v>71</v>
      </c>
      <c r="F8" t="s">
        <v>70</v>
      </c>
    </row>
    <row r="9" spans="1:7" x14ac:dyDescent="0.55000000000000004">
      <c r="A9" t="s">
        <v>56</v>
      </c>
      <c r="B9" t="s">
        <v>28</v>
      </c>
      <c r="C9" s="9">
        <v>2474103000119</v>
      </c>
      <c r="D9" s="3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02.474.103/0001-19</v>
      </c>
      <c r="E9" t="s">
        <v>70</v>
      </c>
      <c r="F9" t="s">
        <v>72</v>
      </c>
    </row>
    <row r="10" spans="1:7" x14ac:dyDescent="0.55000000000000004">
      <c r="A10" t="s">
        <v>57</v>
      </c>
      <c r="B10" t="s">
        <v>30</v>
      </c>
      <c r="C10" s="9">
        <v>60840055000131</v>
      </c>
      <c r="D10" s="4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60.840.055/0001-31</v>
      </c>
      <c r="E10" t="s">
        <v>70</v>
      </c>
      <c r="F10" t="s">
        <v>72</v>
      </c>
    </row>
    <row r="11" spans="1:7" x14ac:dyDescent="0.55000000000000004">
      <c r="A11" t="s">
        <v>40</v>
      </c>
      <c r="B11" t="s">
        <v>51</v>
      </c>
      <c r="C11" s="9">
        <v>38314708000190</v>
      </c>
      <c r="D11" s="2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38.314.708/0001-90</v>
      </c>
      <c r="E11" t="s">
        <v>70</v>
      </c>
      <c r="F11" t="s">
        <v>72</v>
      </c>
    </row>
    <row r="12" spans="1:7" x14ac:dyDescent="0.55000000000000004">
      <c r="A12" t="s">
        <v>7</v>
      </c>
      <c r="B12" t="s">
        <v>15</v>
      </c>
      <c r="C12" s="9">
        <v>8431747000106</v>
      </c>
      <c r="D12" s="2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08.431.747/0001-06</v>
      </c>
      <c r="E12" t="s">
        <v>71</v>
      </c>
      <c r="F12" t="s">
        <v>70</v>
      </c>
    </row>
    <row r="13" spans="1:7" x14ac:dyDescent="0.55000000000000004">
      <c r="A13" t="s">
        <v>6</v>
      </c>
      <c r="B13" t="s">
        <v>16</v>
      </c>
      <c r="C13" s="9">
        <v>29641226000153</v>
      </c>
      <c r="D13" s="2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29.641.226/0001-53</v>
      </c>
      <c r="E13" t="s">
        <v>71</v>
      </c>
      <c r="F13" t="s">
        <v>70</v>
      </c>
    </row>
    <row r="14" spans="1:7" x14ac:dyDescent="0.55000000000000004">
      <c r="A14" t="s">
        <v>2</v>
      </c>
      <c r="B14" t="s">
        <v>17</v>
      </c>
      <c r="C14" s="9">
        <v>28830325000110</v>
      </c>
      <c r="D14" s="2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28.830.325/0001-10</v>
      </c>
      <c r="E14" t="s">
        <v>71</v>
      </c>
      <c r="F14" t="s">
        <v>70</v>
      </c>
    </row>
    <row r="15" spans="1:7" x14ac:dyDescent="0.55000000000000004">
      <c r="A15" t="s">
        <v>58</v>
      </c>
      <c r="B15" t="s">
        <v>25</v>
      </c>
      <c r="C15" s="9">
        <v>61532644000115</v>
      </c>
      <c r="D15" s="4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61.532.644/0001-15</v>
      </c>
      <c r="E15" t="s">
        <v>70</v>
      </c>
      <c r="F15" t="s">
        <v>72</v>
      </c>
      <c r="G15" s="6"/>
    </row>
    <row r="16" spans="1:7" x14ac:dyDescent="0.55000000000000004">
      <c r="A16" t="s">
        <v>59</v>
      </c>
      <c r="B16" t="s">
        <v>27</v>
      </c>
      <c r="C16" s="9">
        <v>92754738000162</v>
      </c>
      <c r="D16" s="4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92.754.738/0001-62</v>
      </c>
      <c r="E16" t="s">
        <v>70</v>
      </c>
      <c r="F16" t="s">
        <v>72</v>
      </c>
      <c r="G16" s="6"/>
    </row>
    <row r="17" spans="1:7" x14ac:dyDescent="0.55000000000000004">
      <c r="A17" t="s">
        <v>60</v>
      </c>
      <c r="B17" t="s">
        <v>35</v>
      </c>
      <c r="C17" s="9">
        <v>47960950000121</v>
      </c>
      <c r="D17" s="4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47.960.950/0001-21</v>
      </c>
      <c r="E17" t="s">
        <v>70</v>
      </c>
      <c r="F17" t="s">
        <v>72</v>
      </c>
      <c r="G17" s="6"/>
    </row>
    <row r="18" spans="1:7" x14ac:dyDescent="0.55000000000000004">
      <c r="A18" t="s">
        <v>4</v>
      </c>
      <c r="B18" t="s">
        <v>18</v>
      </c>
      <c r="C18" s="9">
        <v>97521225000125</v>
      </c>
      <c r="D18" s="2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97.521.225/0001-25</v>
      </c>
      <c r="E18" t="s">
        <v>71</v>
      </c>
      <c r="F18" t="s">
        <v>70</v>
      </c>
      <c r="G18" s="6"/>
    </row>
    <row r="19" spans="1:7" x14ac:dyDescent="0.55000000000000004">
      <c r="A19" t="s">
        <v>61</v>
      </c>
      <c r="B19" t="s">
        <v>42</v>
      </c>
      <c r="C19" s="9">
        <v>58119199000151</v>
      </c>
      <c r="D19" s="4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58.119.199/0001-51</v>
      </c>
      <c r="E19" t="s">
        <v>70</v>
      </c>
      <c r="F19" t="s">
        <v>72</v>
      </c>
      <c r="G19" s="6"/>
    </row>
    <row r="20" spans="1:7" x14ac:dyDescent="0.55000000000000004">
      <c r="A20" t="s">
        <v>62</v>
      </c>
      <c r="B20" t="s">
        <v>43</v>
      </c>
      <c r="C20" s="9">
        <v>18328118000109</v>
      </c>
      <c r="D20" s="2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18.328.118/0001-09</v>
      </c>
      <c r="E20" t="s">
        <v>70</v>
      </c>
      <c r="F20" t="s">
        <v>72</v>
      </c>
      <c r="G20" s="6"/>
    </row>
    <row r="21" spans="1:7" x14ac:dyDescent="0.55000000000000004">
      <c r="A21" t="s">
        <v>63</v>
      </c>
      <c r="B21" t="s">
        <v>45</v>
      </c>
      <c r="C21" s="9">
        <v>81243735000148</v>
      </c>
      <c r="D21" s="2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81.243.735/0001-48</v>
      </c>
      <c r="E21" t="s">
        <v>70</v>
      </c>
      <c r="F21" t="s">
        <v>72</v>
      </c>
      <c r="G21" s="6"/>
    </row>
    <row r="22" spans="1:7" x14ac:dyDescent="0.55000000000000004">
      <c r="A22" t="s">
        <v>64</v>
      </c>
      <c r="B22" t="s">
        <v>29</v>
      </c>
      <c r="C22" s="9">
        <v>16670085000155</v>
      </c>
      <c r="D22" s="4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16.670.085/0001-55</v>
      </c>
      <c r="E22" t="s">
        <v>70</v>
      </c>
      <c r="F22" t="s">
        <v>72</v>
      </c>
      <c r="G22" s="6"/>
    </row>
    <row r="23" spans="1:7" x14ac:dyDescent="0.55000000000000004">
      <c r="A23" t="s">
        <v>65</v>
      </c>
      <c r="B23" t="s">
        <v>32</v>
      </c>
      <c r="C23" s="9">
        <v>76484013000145</v>
      </c>
      <c r="D23" s="4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76.484.013/0001-45</v>
      </c>
      <c r="E23" t="s">
        <v>70</v>
      </c>
      <c r="F23" t="s">
        <v>72</v>
      </c>
      <c r="G23" s="6"/>
    </row>
    <row r="24" spans="1:7" x14ac:dyDescent="0.55000000000000004">
      <c r="A24" t="s">
        <v>66</v>
      </c>
      <c r="B24" t="s">
        <v>26</v>
      </c>
      <c r="C24" s="9">
        <v>7859971000130</v>
      </c>
      <c r="D24" s="3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07.859.971/0001-30</v>
      </c>
      <c r="E24" t="s">
        <v>70</v>
      </c>
      <c r="F24" t="s">
        <v>72</v>
      </c>
      <c r="G24" s="6"/>
    </row>
    <row r="25" spans="1:7" x14ac:dyDescent="0.55000000000000004">
      <c r="A25" t="s">
        <v>1</v>
      </c>
      <c r="B25" t="s">
        <v>19</v>
      </c>
      <c r="C25" s="9">
        <v>24853044000122</v>
      </c>
      <c r="D25" s="2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24.853.044/0001-22</v>
      </c>
      <c r="E25" t="s">
        <v>71</v>
      </c>
      <c r="F25" t="s">
        <v>70</v>
      </c>
      <c r="G25" s="6"/>
    </row>
    <row r="26" spans="1:7" x14ac:dyDescent="0.55000000000000004">
      <c r="A26" t="s">
        <v>36</v>
      </c>
      <c r="B26" t="s">
        <v>46</v>
      </c>
      <c r="C26" s="9">
        <v>12516185000170</v>
      </c>
      <c r="D26" s="2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12.516.185/0001-70</v>
      </c>
      <c r="E26" t="s">
        <v>71</v>
      </c>
      <c r="F26" t="s">
        <v>70</v>
      </c>
      <c r="G26" s="6"/>
    </row>
    <row r="27" spans="1:7" x14ac:dyDescent="0.55000000000000004">
      <c r="A27" t="s">
        <v>8</v>
      </c>
      <c r="B27" t="s">
        <v>20</v>
      </c>
      <c r="C27" s="9">
        <v>17554274000125</v>
      </c>
      <c r="D27" s="2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17.554.274/0001-25</v>
      </c>
      <c r="E27" t="s">
        <v>71</v>
      </c>
      <c r="F27" t="s">
        <v>70</v>
      </c>
      <c r="G27" s="6"/>
    </row>
    <row r="28" spans="1:7" x14ac:dyDescent="0.55000000000000004">
      <c r="A28" t="s">
        <v>3</v>
      </c>
      <c r="B28" t="s">
        <v>21</v>
      </c>
      <c r="C28" s="9">
        <v>11664201000100</v>
      </c>
      <c r="D28" s="2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11.664.201/0001-00</v>
      </c>
      <c r="E28" t="s">
        <v>71</v>
      </c>
      <c r="F28" t="s">
        <v>70</v>
      </c>
      <c r="G28" s="6"/>
    </row>
    <row r="29" spans="1:7" x14ac:dyDescent="0.55000000000000004">
      <c r="A29" t="s">
        <v>39</v>
      </c>
      <c r="B29" t="s">
        <v>49</v>
      </c>
      <c r="C29" s="9">
        <v>28516301000191</v>
      </c>
      <c r="D29" s="2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28.516.301/0001-91</v>
      </c>
      <c r="E29" t="s">
        <v>71</v>
      </c>
      <c r="F29" t="s">
        <v>70</v>
      </c>
      <c r="G29" s="6"/>
    </row>
    <row r="30" spans="1:7" x14ac:dyDescent="0.55000000000000004">
      <c r="A30" t="s">
        <v>0</v>
      </c>
      <c r="B30" t="s">
        <v>22</v>
      </c>
      <c r="C30" s="9">
        <v>26502794000185</v>
      </c>
      <c r="D30" s="2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26.502.794/0001-85</v>
      </c>
      <c r="E30" t="s">
        <v>71</v>
      </c>
      <c r="F30" t="s">
        <v>70</v>
      </c>
      <c r="G30" s="6"/>
    </row>
    <row r="31" spans="1:7" x14ac:dyDescent="0.55000000000000004">
      <c r="A31" s="11" t="s">
        <v>75</v>
      </c>
      <c r="B31" s="11" t="s">
        <v>22</v>
      </c>
      <c r="C31" s="12">
        <v>26502794000185</v>
      </c>
      <c r="D31" s="13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26.502.794/0001-85</v>
      </c>
      <c r="E31" s="11" t="s">
        <v>71</v>
      </c>
      <c r="F31" s="11" t="s">
        <v>70</v>
      </c>
      <c r="G31" s="6"/>
    </row>
    <row r="32" spans="1:7" x14ac:dyDescent="0.55000000000000004">
      <c r="A32" s="11" t="s">
        <v>76</v>
      </c>
      <c r="B32" s="11" t="s">
        <v>22</v>
      </c>
      <c r="C32" s="12">
        <v>26502794000185</v>
      </c>
      <c r="D32" s="13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26.502.794/0001-85</v>
      </c>
      <c r="E32" s="11" t="s">
        <v>71</v>
      </c>
      <c r="F32" s="11" t="s">
        <v>70</v>
      </c>
      <c r="G32" s="6"/>
    </row>
    <row r="33" spans="1:6" x14ac:dyDescent="0.55000000000000004">
      <c r="A33" s="11" t="s">
        <v>77</v>
      </c>
      <c r="B33" s="11" t="s">
        <v>19</v>
      </c>
      <c r="C33" s="12">
        <v>24853044000122</v>
      </c>
      <c r="D33" s="13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24.853.044/0001-22</v>
      </c>
      <c r="E33" s="11" t="s">
        <v>71</v>
      </c>
      <c r="F33" s="11" t="s">
        <v>70</v>
      </c>
    </row>
    <row r="34" spans="1:6" x14ac:dyDescent="0.55000000000000004">
      <c r="A34" s="11" t="s">
        <v>78</v>
      </c>
      <c r="B34" s="11" t="s">
        <v>18</v>
      </c>
      <c r="C34" s="12">
        <v>97521225000125</v>
      </c>
      <c r="D34" s="13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97.521.225/0001-25</v>
      </c>
      <c r="E34" s="11" t="s">
        <v>71</v>
      </c>
      <c r="F34" s="11" t="s">
        <v>70</v>
      </c>
    </row>
    <row r="35" spans="1:6" x14ac:dyDescent="0.55000000000000004">
      <c r="A35" s="11" t="s">
        <v>79</v>
      </c>
      <c r="B35" s="11" t="s">
        <v>17</v>
      </c>
      <c r="C35" s="12">
        <v>28830325000110</v>
      </c>
      <c r="D35" s="13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28.830.325/0001-10</v>
      </c>
      <c r="E35" s="11" t="s">
        <v>71</v>
      </c>
      <c r="F35" s="11" t="s">
        <v>70</v>
      </c>
    </row>
    <row r="36" spans="1:6" x14ac:dyDescent="0.55000000000000004">
      <c r="A36" s="11" t="s">
        <v>80</v>
      </c>
      <c r="B36" s="11" t="s">
        <v>14</v>
      </c>
      <c r="C36" s="12">
        <v>28737771000185</v>
      </c>
      <c r="D36" s="13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28.737.771/0001-85</v>
      </c>
      <c r="E36" s="11" t="s">
        <v>71</v>
      </c>
      <c r="F36" s="11" t="s">
        <v>70</v>
      </c>
    </row>
    <row r="37" spans="1:6" x14ac:dyDescent="0.55000000000000004">
      <c r="A37" s="11" t="s">
        <v>81</v>
      </c>
      <c r="B37" s="11" t="s">
        <v>21</v>
      </c>
      <c r="C37" s="12">
        <v>11664201000100</v>
      </c>
      <c r="D37" s="13" t="str">
        <f>LEFT(TEXT(Tabela1[[#This Row],[CNPJ Desarrumado]],"00000000000000"),2)&amp;"."&amp;MID(TEXT(Tabela1[[#This Row],[CNPJ Desarrumado]],"00000000000000"),3,3)&amp;"."&amp;MID(TEXT(Tabela1[[#This Row],[CNPJ Desarrumado]],"00000000000000"),6,3)&amp;"/"&amp;MID(TEXT(Tabela1[[#This Row],[CNPJ Desarrumado]],"00000000000000"),9,4)&amp;"-"&amp;RIGHT(TEXT(Tabela1[[#This Row],[CNPJ Desarrumado]],"00000000000000"),2)</f>
        <v>11.664.201/0001-00</v>
      </c>
      <c r="E37" s="11" t="s">
        <v>71</v>
      </c>
      <c r="F37" s="11" t="s">
        <v>70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Informações_Provento_FIIS</vt:lpstr>
      <vt:lpstr>Informações_Fundo</vt:lpstr>
    </vt:vector>
  </TitlesOfParts>
  <Company>Oi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Dias Martins</dc:creator>
  <cp:lastModifiedBy>Gustavo Dias Martins</cp:lastModifiedBy>
  <dcterms:created xsi:type="dcterms:W3CDTF">2021-03-01T12:05:55Z</dcterms:created>
  <dcterms:modified xsi:type="dcterms:W3CDTF">2022-06-24T20:04:33Z</dcterms:modified>
</cp:coreProperties>
</file>