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<sst xmlns="http://schemas.openxmlformats.org/spreadsheetml/2006/main" count="437" uniqueCount="374">
  <si>
    <t>Empresa</t>
  </si>
  <si>
    <t>Setor</t>
  </si>
  <si>
    <t>P</t>
  </si>
  <si>
    <t>A</t>
  </si>
  <si>
    <t>LL</t>
  </si>
  <si>
    <t>LPA</t>
  </si>
  <si>
    <t>P/L</t>
  </si>
  <si>
    <t>VPA</t>
  </si>
  <si>
    <t>P/VPA</t>
  </si>
  <si>
    <t>PL</t>
  </si>
  <si>
    <t>EBIT</t>
  </si>
  <si>
    <t>ROE</t>
  </si>
  <si>
    <t>LC</t>
  </si>
  <si>
    <t>ML</t>
  </si>
  <si>
    <t>DB</t>
  </si>
  <si>
    <t>DB/PL</t>
  </si>
  <si>
    <t>Value Investing</t>
  </si>
  <si>
    <t>SLCE3</t>
  </si>
  <si>
    <t>Agricultura</t>
  </si>
  <si>
    <t>41,26</t>
  </si>
  <si>
    <t>95.297.500</t>
  </si>
  <si>
    <t>483.409.000</t>
  </si>
  <si>
    <t>5,07</t>
  </si>
  <si>
    <t>8,13</t>
  </si>
  <si>
    <t>26,56</t>
  </si>
  <si>
    <t>1,55</t>
  </si>
  <si>
    <t>2.530.710.000</t>
  </si>
  <si>
    <t>697.292.000</t>
  </si>
  <si>
    <t>19,1%</t>
  </si>
  <si>
    <t>1,33</t>
  </si>
  <si>
    <t>19,0%</t>
  </si>
  <si>
    <t>1.690.740.000</t>
  </si>
  <si>
    <t>LCAM3</t>
  </si>
  <si>
    <t>Aluguel Carros</t>
  </si>
  <si>
    <t>38,09</t>
  </si>
  <si>
    <t>149.243.000</t>
  </si>
  <si>
    <t>189.202.000</t>
  </si>
  <si>
    <t>1,27</t>
  </si>
  <si>
    <t>30,05</t>
  </si>
  <si>
    <t>17,19</t>
  </si>
  <si>
    <t>2,22</t>
  </si>
  <si>
    <t>2.565.550.000</t>
  </si>
  <si>
    <t>554.397.000</t>
  </si>
  <si>
    <t>7,4%</t>
  </si>
  <si>
    <t>1,15</t>
  </si>
  <si>
    <t>6,5%</t>
  </si>
  <si>
    <t>3.892.840.000</t>
  </si>
  <si>
    <t>ITSA4</t>
  </si>
  <si>
    <t>Bancos</t>
  </si>
  <si>
    <t>12,51</t>
  </si>
  <si>
    <t>8.410.700.000</t>
  </si>
  <si>
    <t>9.436.000.000</t>
  </si>
  <si>
    <t>1,12</t>
  </si>
  <si>
    <t>11,15</t>
  </si>
  <si>
    <t>6,56</t>
  </si>
  <si>
    <t>1,91</t>
  </si>
  <si>
    <t>55.143.000.000</t>
  </si>
  <si>
    <t>324.000.000</t>
  </si>
  <si>
    <t>17,1%</t>
  </si>
  <si>
    <t>2,66</t>
  </si>
  <si>
    <t>180,7%</t>
  </si>
  <si>
    <t>4.071.000.000</t>
  </si>
  <si>
    <t>ITUB3</t>
  </si>
  <si>
    <t>31,58</t>
  </si>
  <si>
    <t>9.804.140.000</t>
  </si>
  <si>
    <t>21.945.400.000</t>
  </si>
  <si>
    <t>2,24</t>
  </si>
  <si>
    <t>14,11</t>
  </si>
  <si>
    <t>13,45</t>
  </si>
  <si>
    <t>2,35</t>
  </si>
  <si>
    <t>131.863.000.000</t>
  </si>
  <si>
    <t>21.277.500.000</t>
  </si>
  <si>
    <t>16,6%</t>
  </si>
  <si>
    <t>-</t>
  </si>
  <si>
    <t>0,0%</t>
  </si>
  <si>
    <t>0</t>
  </si>
  <si>
    <t>BBAS3</t>
  </si>
  <si>
    <t>52,20</t>
  </si>
  <si>
    <t>2.865.420.000</t>
  </si>
  <si>
    <t>12.648.800.000</t>
  </si>
  <si>
    <t>4,41</t>
  </si>
  <si>
    <t>11,83</t>
  </si>
  <si>
    <t>32,10</t>
  </si>
  <si>
    <t>1,63</t>
  </si>
  <si>
    <t>91.989.500.000</t>
  </si>
  <si>
    <t>15.635.800.000</t>
  </si>
  <si>
    <t>13,8%</t>
  </si>
  <si>
    <t>ABCB4</t>
  </si>
  <si>
    <t>18,90</t>
  </si>
  <si>
    <t>211.133.000</t>
  </si>
  <si>
    <t>418.086.000</t>
  </si>
  <si>
    <t>1,98</t>
  </si>
  <si>
    <t>9,54</t>
  </si>
  <si>
    <t>17,36</t>
  </si>
  <si>
    <t>1,09</t>
  </si>
  <si>
    <t>3.665.510.000</t>
  </si>
  <si>
    <t>479.853.000</t>
  </si>
  <si>
    <t>11,4%</t>
  </si>
  <si>
    <t>ABEV3</t>
  </si>
  <si>
    <t>Bebidas</t>
  </si>
  <si>
    <t>16,59</t>
  </si>
  <si>
    <t>15.722.100.000</t>
  </si>
  <si>
    <t>11.024.700.000</t>
  </si>
  <si>
    <t>0,70</t>
  </si>
  <si>
    <t>23,66</t>
  </si>
  <si>
    <t>3,58</t>
  </si>
  <si>
    <t>4,63</t>
  </si>
  <si>
    <t>56.340.600.000</t>
  </si>
  <si>
    <t>16.128.500.000</t>
  </si>
  <si>
    <t>19,6%</t>
  </si>
  <si>
    <t>1,02</t>
  </si>
  <si>
    <t>22,7%</t>
  </si>
  <si>
    <t>2.422.770.000</t>
  </si>
  <si>
    <t>GRND3</t>
  </si>
  <si>
    <t>Calçados</t>
  </si>
  <si>
    <t>8,47</t>
  </si>
  <si>
    <t>902.160.000</t>
  </si>
  <si>
    <t>585.530.000</t>
  </si>
  <si>
    <t>0,65</t>
  </si>
  <si>
    <t>13,05</t>
  </si>
  <si>
    <t>3,84</t>
  </si>
  <si>
    <t>2,21</t>
  </si>
  <si>
    <t>3.465.040.000</t>
  </si>
  <si>
    <t>452.752.000</t>
  </si>
  <si>
    <t>16,9%</t>
  </si>
  <si>
    <t>7,99</t>
  </si>
  <si>
    <t>25,1%</t>
  </si>
  <si>
    <t>152.927.000</t>
  </si>
  <si>
    <t>EZTC3</t>
  </si>
  <si>
    <t>Construção Civil</t>
  </si>
  <si>
    <t>27,20</t>
  </si>
  <si>
    <t>165.002.000</t>
  </si>
  <si>
    <t>79.289.000</t>
  </si>
  <si>
    <t>0,48</t>
  </si>
  <si>
    <t>56,60</t>
  </si>
  <si>
    <t>15,69</t>
  </si>
  <si>
    <t>1,73</t>
  </si>
  <si>
    <t>2.589.340.000</t>
  </si>
  <si>
    <t>-46.314.000</t>
  </si>
  <si>
    <t>3,1%</t>
  </si>
  <si>
    <t>7,85</t>
  </si>
  <si>
    <t>25,2%</t>
  </si>
  <si>
    <t>102.672.000</t>
  </si>
  <si>
    <t>TEND3</t>
  </si>
  <si>
    <t>34,55</t>
  </si>
  <si>
    <t>52.172.000</t>
  </si>
  <si>
    <t>188.509.000</t>
  </si>
  <si>
    <t>3,61</t>
  </si>
  <si>
    <t>9,56</t>
  </si>
  <si>
    <t>23,23</t>
  </si>
  <si>
    <t>1,49</t>
  </si>
  <si>
    <t>1.211.720.000</t>
  </si>
  <si>
    <t>289.720.000</t>
  </si>
  <si>
    <t>15,6%</t>
  </si>
  <si>
    <t>4,18</t>
  </si>
  <si>
    <t>11,9%</t>
  </si>
  <si>
    <t>541.208.000</t>
  </si>
  <si>
    <t>EGIE3</t>
  </si>
  <si>
    <t>Energia</t>
  </si>
  <si>
    <t>40,17</t>
  </si>
  <si>
    <t>815.928.000</t>
  </si>
  <si>
    <t>2.314.360.000</t>
  </si>
  <si>
    <t>2,84</t>
  </si>
  <si>
    <t>14,16</t>
  </si>
  <si>
    <t>7,74</t>
  </si>
  <si>
    <t>5,19</t>
  </si>
  <si>
    <t>6.316.190.000</t>
  </si>
  <si>
    <t>3.711.060.000</t>
  </si>
  <si>
    <t>36,6%</t>
  </si>
  <si>
    <t>26,3%</t>
  </si>
  <si>
    <t>9.720.230.000</t>
  </si>
  <si>
    <t>TAEE11</t>
  </si>
  <si>
    <t>24,96</t>
  </si>
  <si>
    <t>1.033.500.000</t>
  </si>
  <si>
    <t>1.021.810.000</t>
  </si>
  <si>
    <t>2,97</t>
  </si>
  <si>
    <t>8,42</t>
  </si>
  <si>
    <t>13,10</t>
  </si>
  <si>
    <t>1,90</t>
  </si>
  <si>
    <t>4.514.280.000</t>
  </si>
  <si>
    <t>1.056.050.000</t>
  </si>
  <si>
    <t>22,6%</t>
  </si>
  <si>
    <t>3,80</t>
  </si>
  <si>
    <t>71,4%</t>
  </si>
  <si>
    <t>3.724.980.000</t>
  </si>
  <si>
    <t>ELET3</t>
  </si>
  <si>
    <t>34,41</t>
  </si>
  <si>
    <t>1.352.630.000</t>
  </si>
  <si>
    <t>-2.770.480.000</t>
  </si>
  <si>
    <t>-2,05</t>
  </si>
  <si>
    <t>-16,80</t>
  </si>
  <si>
    <t>32,02</t>
  </si>
  <si>
    <t>1,07</t>
  </si>
  <si>
    <t>43.313.600.000</t>
  </si>
  <si>
    <t>344.222.000</t>
  </si>
  <si>
    <t>-6,4%</t>
  </si>
  <si>
    <t>-6,7%</t>
  </si>
  <si>
    <t>44.430.200.000</t>
  </si>
  <si>
    <t>ELET6</t>
  </si>
  <si>
    <t>35,89</t>
  </si>
  <si>
    <t>-17,52</t>
  </si>
  <si>
    <t>POMO4</t>
  </si>
  <si>
    <t>Material Rodoviário</t>
  </si>
  <si>
    <t>4,13</t>
  </si>
  <si>
    <t>946.893.000</t>
  </si>
  <si>
    <t>186.730.000</t>
  </si>
  <si>
    <t>0,20</t>
  </si>
  <si>
    <t>20,94</t>
  </si>
  <si>
    <t>1,86</t>
  </si>
  <si>
    <t>2.105.620.000</t>
  </si>
  <si>
    <t>231.449.000</t>
  </si>
  <si>
    <t>8,9%</t>
  </si>
  <si>
    <t>1,67</t>
  </si>
  <si>
    <t>4,5%</t>
  </si>
  <si>
    <t>1.934.210.000</t>
  </si>
  <si>
    <t>RAPT4</t>
  </si>
  <si>
    <t>9,83</t>
  </si>
  <si>
    <t>345.776.000</t>
  </si>
  <si>
    <t>119.859.000</t>
  </si>
  <si>
    <t>0,35</t>
  </si>
  <si>
    <t>28,36</t>
  </si>
  <si>
    <t>4,37</t>
  </si>
  <si>
    <t>2,25</t>
  </si>
  <si>
    <t>1.510.930.000</t>
  </si>
  <si>
    <t>370.207.000</t>
  </si>
  <si>
    <t>7,9%</t>
  </si>
  <si>
    <t>2,57</t>
  </si>
  <si>
    <t>4,9%</t>
  </si>
  <si>
    <t>2.993.540.000</t>
  </si>
  <si>
    <t>FLRY3</t>
  </si>
  <si>
    <t>Medicina</t>
  </si>
  <si>
    <t>19,85</t>
  </si>
  <si>
    <t>316.113.000</t>
  </si>
  <si>
    <t>331.585.000</t>
  </si>
  <si>
    <t>1,05</t>
  </si>
  <si>
    <t>18,92</t>
  </si>
  <si>
    <t>5,54</t>
  </si>
  <si>
    <t>3,59</t>
  </si>
  <si>
    <t>1.749.960.000</t>
  </si>
  <si>
    <t>512.930.000</t>
  </si>
  <si>
    <t>18,9%</t>
  </si>
  <si>
    <t>2,30</t>
  </si>
  <si>
    <t>12,4%</t>
  </si>
  <si>
    <t>1.259.180.000</t>
  </si>
  <si>
    <t>WEGE3</t>
  </si>
  <si>
    <t>Motores</t>
  </si>
  <si>
    <t>18,80</t>
  </si>
  <si>
    <t>2.098.660.000</t>
  </si>
  <si>
    <t>1.338.320.000</t>
  </si>
  <si>
    <t>0,64</t>
  </si>
  <si>
    <t>29,48</t>
  </si>
  <si>
    <t>3,68</t>
  </si>
  <si>
    <t>5,11</t>
  </si>
  <si>
    <t>7.714.270.000</t>
  </si>
  <si>
    <t>1.763.230.000</t>
  </si>
  <si>
    <t>17,3%</t>
  </si>
  <si>
    <t>1,87</t>
  </si>
  <si>
    <t>11,2%</t>
  </si>
  <si>
    <t>3.772.110.000</t>
  </si>
  <si>
    <t>QGEP3</t>
  </si>
  <si>
    <t>Petróleo/Gás/Comb</t>
  </si>
  <si>
    <t>14,12</t>
  </si>
  <si>
    <t>265.807.000</t>
  </si>
  <si>
    <t>492.957.000</t>
  </si>
  <si>
    <t>1,85</t>
  </si>
  <si>
    <t>7,61</t>
  </si>
  <si>
    <t>11,53</t>
  </si>
  <si>
    <t>1,22</t>
  </si>
  <si>
    <t>3.064.120.000</t>
  </si>
  <si>
    <t>265.573.000</t>
  </si>
  <si>
    <t>16,1%</t>
  </si>
  <si>
    <t>5,85</t>
  </si>
  <si>
    <t>76,6%</t>
  </si>
  <si>
    <t>298.557.000</t>
  </si>
  <si>
    <t>SBSP3</t>
  </si>
  <si>
    <t>Saneamento</t>
  </si>
  <si>
    <t>39,21</t>
  </si>
  <si>
    <t>683.510.000</t>
  </si>
  <si>
    <t>1.940.100.000</t>
  </si>
  <si>
    <t>13,81</t>
  </si>
  <si>
    <t>27,49</t>
  </si>
  <si>
    <t>1,43</t>
  </si>
  <si>
    <t>18.787.000.000</t>
  </si>
  <si>
    <t>4.280.220.000</t>
  </si>
  <si>
    <t>10,3%</t>
  </si>
  <si>
    <t>12,8%</t>
  </si>
  <si>
    <t>13.727.000.000</t>
  </si>
  <si>
    <t>SAPR11</t>
  </si>
  <si>
    <t>79,55</t>
  </si>
  <si>
    <t>503.735.000</t>
  </si>
  <si>
    <t>892.487.000</t>
  </si>
  <si>
    <t>8,86</t>
  </si>
  <si>
    <t>8,98</t>
  </si>
  <si>
    <t>56,75</t>
  </si>
  <si>
    <t>1,40</t>
  </si>
  <si>
    <t>5.717.190.000</t>
  </si>
  <si>
    <t>1.573.620.000</t>
  </si>
  <si>
    <t>0,78</t>
  </si>
  <si>
    <t>21,4%</t>
  </si>
  <si>
    <t>2.771.320.000</t>
  </si>
  <si>
    <t>SULA11</t>
  </si>
  <si>
    <t>Seguros</t>
  </si>
  <si>
    <t>30,27</t>
  </si>
  <si>
    <t>1.182.460.000</t>
  </si>
  <si>
    <t>904.960.000</t>
  </si>
  <si>
    <t>13,18</t>
  </si>
  <si>
    <t>15,95</t>
  </si>
  <si>
    <t>6.286.110.000</t>
  </si>
  <si>
    <t>725.189.000</t>
  </si>
  <si>
    <t>14,4%</t>
  </si>
  <si>
    <t>1,89</t>
  </si>
  <si>
    <t>4,6%</t>
  </si>
  <si>
    <t>1.470.940.000</t>
  </si>
  <si>
    <t>PSSA3</t>
  </si>
  <si>
    <t>55,00</t>
  </si>
  <si>
    <t>323.293.000</t>
  </si>
  <si>
    <t>1.310.620.000</t>
  </si>
  <si>
    <t>4,05</t>
  </si>
  <si>
    <t>13,57</t>
  </si>
  <si>
    <t>23,64</t>
  </si>
  <si>
    <t>2,33</t>
  </si>
  <si>
    <t>7.643.240.000</t>
  </si>
  <si>
    <t>14.485.500.000</t>
  </si>
  <si>
    <t>1,31</t>
  </si>
  <si>
    <t>7,3%</t>
  </si>
  <si>
    <t>IRBR3</t>
  </si>
  <si>
    <t>91,10</t>
  </si>
  <si>
    <t>312.000.000</t>
  </si>
  <si>
    <t>0,00</t>
  </si>
  <si>
    <t>BBSE3</t>
  </si>
  <si>
    <t>26,60</t>
  </si>
  <si>
    <t>2.000.000.000</t>
  </si>
  <si>
    <t>CARD3</t>
  </si>
  <si>
    <t>Software</t>
  </si>
  <si>
    <t>7,10</t>
  </si>
  <si>
    <t>41.800.000</t>
  </si>
  <si>
    <t>32.799.000</t>
  </si>
  <si>
    <t>9,05</t>
  </si>
  <si>
    <t>5,76</t>
  </si>
  <si>
    <t>1,23</t>
  </si>
  <si>
    <t>240.835.000</t>
  </si>
  <si>
    <t>42.861.000</t>
  </si>
  <si>
    <t>13,6%</t>
  </si>
  <si>
    <t>1,19</t>
  </si>
  <si>
    <t>7,8%</t>
  </si>
  <si>
    <t>54.977.000</t>
  </si>
  <si>
    <t>CVCB3</t>
  </si>
  <si>
    <t>Turismo</t>
  </si>
  <si>
    <t>57,03</t>
  </si>
  <si>
    <t>146.599.000</t>
  </si>
  <si>
    <t>270.277.000</t>
  </si>
  <si>
    <t>1,84</t>
  </si>
  <si>
    <t>30,93</t>
  </si>
  <si>
    <t>7,42</t>
  </si>
  <si>
    <t>7,68</t>
  </si>
  <si>
    <t>1.087.940.000</t>
  </si>
  <si>
    <t>630.323.000</t>
  </si>
  <si>
    <t>24,8%</t>
  </si>
  <si>
    <t>1.413.500.000</t>
  </si>
  <si>
    <t>VVAR3</t>
  </si>
  <si>
    <t>Varejo</t>
  </si>
  <si>
    <t>4,68</t>
  </si>
  <si>
    <t>1.294.350.000</t>
  </si>
  <si>
    <t>-267.000.000</t>
  </si>
  <si>
    <t>-0,21</t>
  </si>
  <si>
    <t>-22,69</t>
  </si>
  <si>
    <t>1,95</t>
  </si>
  <si>
    <t>2,40</t>
  </si>
  <si>
    <t>2.523.000.000</t>
  </si>
  <si>
    <t>1.128.000.000</t>
  </si>
  <si>
    <t>-10,6%</t>
  </si>
  <si>
    <t>0,91</t>
  </si>
  <si>
    <t>-1,0%</t>
  </si>
  <si>
    <t>4.399.000.000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</si>
</sst>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harset val="1"/>
      <sz val="10"/>
      <name val="Ubuntu"/>
    </font>
    <font>
      <charset val="1"/>
      <sz val="11"/>
      <name val="Ubuntu"/>
    </font>
    <font>
      <b/>
      <charset val="1"/>
      <color rgb="FF21409A"/>
      <sz val="10"/>
      <name val="Ubuntu"/>
    </font>
    <font>
      <charset val="1"/>
      <color rgb="FF21409A"/>
      <sz val="10"/>
      <name val="Ubuntu"/>
    </font>
    <font>
      <charset val="1"/>
      <color rgb="FF000000"/>
      <sz val="10"/>
      <name val="Ubuntu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4" fontId="2" fillId="0" borderId="0" xfId="0" applyNumberFormat="1" applyFont="1" applyAlignment="1">
      <alignment vertical="bottom" wrapText="1" shrinkToFit="1"/>
    </xf>
    <xf numFmtId="0" fontId="1" fillId="0" borderId="0" xfId="0" applyFont="1" applyAlignment="1">
      <alignment horizontal="center" vertical="bottom" wrapText="1" shrinkToFit="1"/>
    </xf>
    <xf numFmtId="0" fontId="1" fillId="0" borderId="1" xfId="0" applyFont="1" applyBorder="1" applyAlignment="1">
      <alignment horizontal="center" vertical="bottom" wrapText="1" shrinkToFit="1"/>
    </xf>
    <xf numFmtId="0" fontId="1" fillId="0" borderId="2" xfId="0" applyFont="1" applyBorder="1" applyAlignment="1">
      <alignment horizontal="center" vertical="bottom" wrapText="1" shrinkToFit="1"/>
    </xf>
    <xf numFmtId="4" fontId="1" fillId="0" borderId="2" xfId="0" applyNumberFormat="1" applyFont="1" applyBorder="1" applyAlignment="1">
      <alignment horizontal="center" vertical="bottom" wrapText="1" shrinkToFit="1"/>
    </xf>
    <xf numFmtId="4" fontId="1" fillId="0" borderId="3" xfId="0" applyNumberFormat="1" applyFont="1" applyBorder="1" applyAlignment="1">
      <alignment horizontal="center" vertical="bottom" wrapText="1" shrinkToFit="1"/>
    </xf>
    <xf numFmtId="0" fontId="2" fillId="0" borderId="0" xfId="0" applyFont="1" applyAlignment="1">
      <alignment horizontal="center" vertical="bottom" wrapText="1" shrinkToFit="1"/>
    </xf>
    <xf numFmtId="0" fontId="3" fillId="0" borderId="4" xfId="0" applyFont="1" applyBorder="1" applyAlignment="1">
      <alignment horizontal="center" vertical="bottom" wrapText="1" shrinkToFit="1"/>
    </xf>
    <xf numFmtId="0" fontId="4" fillId="0" borderId="0" xfId="0" applyFont="1" applyAlignment="1">
      <alignment horizontal="center" vertical="bottom" wrapText="1" shrinkToFit="1"/>
    </xf>
    <xf numFmtId="4" fontId="4" fillId="0" borderId="0" xfId="0" applyNumberFormat="1" applyFont="1" applyAlignment="1">
      <alignment horizontal="center" vertical="bottom" wrapText="1" shrinkToFit="1"/>
    </xf>
    <xf numFmtId="4" fontId="4" fillId="0" borderId="5" xfId="0" applyNumberFormat="1" applyFont="1" applyBorder="1" applyAlignment="1">
      <alignment horizontal="center" vertical="bottom" wrapText="1" shrinkToFit="1"/>
    </xf>
    <xf numFmtId="0" fontId="1" fillId="0" borderId="4" xfId="0" applyFont="1" applyBorder="1" applyAlignment="1">
      <alignment horizontal="center" vertical="bottom" wrapText="1" shrinkToFit="1"/>
    </xf>
    <xf numFmtId="4" fontId="5" fillId="0" borderId="0" xfId="0" applyNumberFormat="1" applyFont="1" applyAlignment="1">
      <alignment horizontal="center" vertical="bottom" wrapText="1" shrinkToFit="1"/>
    </xf>
    <xf numFmtId="4" fontId="5" fillId="0" borderId="5" xfId="0" applyNumberFormat="1" applyFont="1" applyBorder="1" applyAlignment="1">
      <alignment horizontal="center" vertical="bottom" wrapText="1" shrinkToFit="1"/>
    </xf>
    <xf numFmtId="0" fontId="3" fillId="0" borderId="6" xfId="0" applyFont="1" applyBorder="1" applyAlignment="1">
      <alignment horizontal="center" vertical="bottom" wrapText="1" shrinkToFit="1"/>
    </xf>
    <xf numFmtId="0" fontId="4" fillId="0" borderId="7" xfId="0" applyFont="1" applyBorder="1" applyAlignment="1">
      <alignment horizontal="center" vertical="bottom" wrapText="1" shrinkToFit="1"/>
    </xf>
    <xf numFmtId="4" fontId="4" fillId="0" borderId="7" xfId="0" applyNumberFormat="1" applyFont="1" applyBorder="1" applyAlignment="1">
      <alignment horizontal="center" vertical="bottom" wrapText="1" shrinkToFit="1"/>
    </xf>
    <xf numFmtId="4" fontId="4" fillId="0" borderId="8" xfId="0" applyNumberFormat="1" applyFont="1" applyBorder="1" applyAlignment="1">
      <alignment horizontal="center"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 zoomScale="90" zoomScaleNormal="90" view="normal">
      <pane xSplit="1" ySplit="1" topLeftCell="B2" activePane="bottomRight" state="frozen"/>
      <selection pane="bottomRight" activeCell="C2" sqref="C2"/>
    </sheetView>
  </sheetViews>
  <sheetFormatPr defaultRowHeight="13.8" outlineLevelRow="0" outlineLevelCol="0" x14ac:dyDescent="0"/>
  <cols>
    <col min="1" max="1" width="8.82" style="1" customWidth="1"/>
    <col min="2" max="2" width="15.8" style="2" customWidth="1"/>
    <col min="3" max="3" width="6.85" style="2" customWidth="1"/>
    <col min="4" max="4" width="13.6" style="2" customWidth="1"/>
    <col min="5" max="5" width="13.96" style="2" customWidth="1"/>
    <col min="6" max="6" width="5.64" style="2" customWidth="1"/>
    <col min="7" max="7" width="7.1" style="2" customWidth="1"/>
    <col min="8" max="9" width="6.49" style="2" customWidth="1"/>
    <col min="10" max="10" width="14.83" style="2" customWidth="1"/>
    <col min="11" max="11" width="13.84" style="2" customWidth="1"/>
    <col min="12" max="12" width="8.53" style="2" customWidth="1"/>
    <col min="13" max="13" width="6.73" style="2" customWidth="1"/>
    <col min="14" max="14" width="8.53" style="2" customWidth="1"/>
    <col min="15" max="15" width="13.72" style="2" customWidth="1"/>
    <col min="16" max="16" width="9.14" style="3" customWidth="1"/>
    <col min="17" max="17" width="13.93" style="3" customWidth="1"/>
    <col min="18" max="1025" width="8.53" style="2" hidden="1" customWidth="1"/>
  </cols>
  <sheetData>
    <row r="1" ht="12.8" customHeight="1" spans="1:17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</row>
    <row r="2" ht="12.8" customHeight="1" spans="1:17" s="9" customFormat="1" x14ac:dyDescent="0.25">
      <c r="A2" s="10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2" t="e">
        <f>O2/J2</f>
        <v>#DIV/0!</v>
      </c>
      <c r="Q2" s="13">
        <f>(22.5*F2*H2)^0.5</f>
        <v>0</v>
      </c>
    </row>
    <row r="3" ht="12.8" customHeight="1" spans="1:17" s="9" customFormat="1" x14ac:dyDescent="0.25">
      <c r="A3" s="10" t="s">
        <v>32</v>
      </c>
      <c r="B3" s="11" t="s">
        <v>33</v>
      </c>
      <c r="C3" s="11" t="s">
        <v>34</v>
      </c>
      <c r="D3" s="11" t="s">
        <v>35</v>
      </c>
      <c r="E3" s="11" t="s">
        <v>36</v>
      </c>
      <c r="F3" s="11" t="s">
        <v>37</v>
      </c>
      <c r="G3" s="11" t="s">
        <v>38</v>
      </c>
      <c r="H3" s="11" t="s">
        <v>39</v>
      </c>
      <c r="I3" s="11" t="s">
        <v>40</v>
      </c>
      <c r="J3" s="11" t="s">
        <v>41</v>
      </c>
      <c r="K3" s="11" t="s">
        <v>42</v>
      </c>
      <c r="L3" s="11" t="s">
        <v>43</v>
      </c>
      <c r="M3" s="11" t="s">
        <v>44</v>
      </c>
      <c r="N3" s="11" t="s">
        <v>45</v>
      </c>
      <c r="O3" s="11" t="s">
        <v>46</v>
      </c>
      <c r="P3" s="12" t="e">
        <f>O3/J3</f>
        <v>#DIV/0!</v>
      </c>
      <c r="Q3" s="13">
        <f>(22.5*F3*H3)^0.5</f>
        <v>0</v>
      </c>
    </row>
    <row r="4" ht="12.8" customHeight="1" spans="1:17" s="9" customFormat="1" x14ac:dyDescent="0.25">
      <c r="A4" s="14" t="s">
        <v>47</v>
      </c>
      <c r="B4" s="9" t="s">
        <v>48</v>
      </c>
      <c r="C4" s="9" t="s">
        <v>49</v>
      </c>
      <c r="D4" s="9" t="s">
        <v>50</v>
      </c>
      <c r="E4" s="9" t="s">
        <v>51</v>
      </c>
      <c r="F4" s="9" t="s">
        <v>52</v>
      </c>
      <c r="G4" s="9" t="s">
        <v>53</v>
      </c>
      <c r="H4" s="9" t="s">
        <v>54</v>
      </c>
      <c r="I4" s="9" t="s">
        <v>55</v>
      </c>
      <c r="J4" s="9" t="s">
        <v>56</v>
      </c>
      <c r="K4" s="9" t="s">
        <v>57</v>
      </c>
      <c r="L4" s="9" t="s">
        <v>58</v>
      </c>
      <c r="M4" s="9" t="s">
        <v>59</v>
      </c>
      <c r="N4" s="9" t="s">
        <v>60</v>
      </c>
      <c r="O4" s="9" t="s">
        <v>61</v>
      </c>
      <c r="P4" s="15" t="e">
        <f>O4/J4</f>
        <v>#DIV/0!</v>
      </c>
      <c r="Q4" s="16">
        <f>(22.5*F4*H4)^0.5</f>
        <v>0</v>
      </c>
    </row>
    <row r="5" ht="12.8" customHeight="1" spans="1:17" s="9" customFormat="1" x14ac:dyDescent="0.25">
      <c r="A5" s="14" t="s">
        <v>62</v>
      </c>
      <c r="B5" s="9" t="s">
        <v>48</v>
      </c>
      <c r="C5" s="9" t="s">
        <v>63</v>
      </c>
      <c r="D5" s="9" t="s">
        <v>64</v>
      </c>
      <c r="E5" s="9" t="s">
        <v>65</v>
      </c>
      <c r="F5" s="9" t="s">
        <v>66</v>
      </c>
      <c r="G5" s="9" t="s">
        <v>67</v>
      </c>
      <c r="H5" s="9" t="s">
        <v>68</v>
      </c>
      <c r="I5" s="9" t="s">
        <v>69</v>
      </c>
      <c r="J5" s="9" t="s">
        <v>70</v>
      </c>
      <c r="K5" s="9" t="s">
        <v>71</v>
      </c>
      <c r="L5" s="9" t="s">
        <v>72</v>
      </c>
      <c r="M5" s="9" t="s">
        <v>73</v>
      </c>
      <c r="N5" s="9" t="s">
        <v>74</v>
      </c>
      <c r="O5" s="9" t="s">
        <v>75</v>
      </c>
      <c r="P5" s="15" t="e">
        <f>O5/J5</f>
        <v>#DIV/0!</v>
      </c>
      <c r="Q5" s="16">
        <f>(22.5*F5*H5)^0.5</f>
        <v>0</v>
      </c>
    </row>
    <row r="6" ht="12.8" customHeight="1" spans="1:17" s="9" customFormat="1" x14ac:dyDescent="0.25">
      <c r="A6" s="14" t="s">
        <v>76</v>
      </c>
      <c r="B6" s="9" t="s">
        <v>48</v>
      </c>
      <c r="C6" s="9" t="s">
        <v>77</v>
      </c>
      <c r="D6" s="9" t="s">
        <v>78</v>
      </c>
      <c r="E6" s="9" t="s">
        <v>79</v>
      </c>
      <c r="F6" s="9" t="s">
        <v>80</v>
      </c>
      <c r="G6" s="9" t="s">
        <v>81</v>
      </c>
      <c r="H6" s="9" t="s">
        <v>82</v>
      </c>
      <c r="I6" s="9" t="s">
        <v>83</v>
      </c>
      <c r="J6" s="9" t="s">
        <v>84</v>
      </c>
      <c r="K6" s="9" t="s">
        <v>85</v>
      </c>
      <c r="L6" s="9" t="s">
        <v>86</v>
      </c>
      <c r="M6" s="9" t="s">
        <v>73</v>
      </c>
      <c r="N6" s="9" t="s">
        <v>74</v>
      </c>
      <c r="O6" s="9" t="s">
        <v>75</v>
      </c>
      <c r="P6" s="15" t="e">
        <f>O6/J6</f>
        <v>#DIV/0!</v>
      </c>
      <c r="Q6" s="16">
        <f>(22.5*F6*H6)^0.5</f>
        <v>0</v>
      </c>
    </row>
    <row r="7" ht="12.8" customHeight="1" spans="1:17" s="9" customFormat="1" x14ac:dyDescent="0.25">
      <c r="A7" s="10" t="s">
        <v>87</v>
      </c>
      <c r="B7" s="11" t="s">
        <v>48</v>
      </c>
      <c r="C7" s="11" t="s">
        <v>88</v>
      </c>
      <c r="D7" s="11" t="s">
        <v>89</v>
      </c>
      <c r="E7" s="11" t="s">
        <v>90</v>
      </c>
      <c r="F7" s="11" t="s">
        <v>91</v>
      </c>
      <c r="G7" s="11" t="s">
        <v>92</v>
      </c>
      <c r="H7" s="11" t="s">
        <v>93</v>
      </c>
      <c r="I7" s="11" t="s">
        <v>94</v>
      </c>
      <c r="J7" s="11" t="s">
        <v>95</v>
      </c>
      <c r="K7" s="11" t="s">
        <v>96</v>
      </c>
      <c r="L7" s="11" t="s">
        <v>97</v>
      </c>
      <c r="M7" s="11" t="s">
        <v>73</v>
      </c>
      <c r="N7" s="11" t="s">
        <v>74</v>
      </c>
      <c r="O7" s="11" t="s">
        <v>75</v>
      </c>
      <c r="P7" s="12" t="e">
        <f>O7/J7</f>
        <v>#DIV/0!</v>
      </c>
      <c r="Q7" s="13">
        <f>(22.5*F7*H7)^0.5</f>
        <v>0</v>
      </c>
    </row>
    <row r="8" ht="12.8" customHeight="1" spans="1:17" s="9" customFormat="1" x14ac:dyDescent="0.25">
      <c r="A8" s="14" t="s">
        <v>98</v>
      </c>
      <c r="B8" s="9" t="s">
        <v>99</v>
      </c>
      <c r="C8" s="9" t="s">
        <v>100</v>
      </c>
      <c r="D8" s="9" t="s">
        <v>101</v>
      </c>
      <c r="E8" s="9" t="s">
        <v>102</v>
      </c>
      <c r="F8" s="9" t="s">
        <v>103</v>
      </c>
      <c r="G8" s="9" t="s">
        <v>104</v>
      </c>
      <c r="H8" s="9" t="s">
        <v>105</v>
      </c>
      <c r="I8" s="9" t="s">
        <v>106</v>
      </c>
      <c r="J8" s="9" t="s">
        <v>107</v>
      </c>
      <c r="K8" s="9" t="s">
        <v>108</v>
      </c>
      <c r="L8" s="9" t="s">
        <v>109</v>
      </c>
      <c r="M8" s="9" t="s">
        <v>110</v>
      </c>
      <c r="N8" s="9" t="s">
        <v>111</v>
      </c>
      <c r="O8" s="9" t="s">
        <v>112</v>
      </c>
      <c r="P8" s="15" t="e">
        <f>O8/J8</f>
        <v>#DIV/0!</v>
      </c>
      <c r="Q8" s="16">
        <f>(22.5*F8*H8)^0.5</f>
        <v>0</v>
      </c>
    </row>
    <row r="9" ht="12.8" customHeight="1" spans="1:17" s="9" customFormat="1" x14ac:dyDescent="0.25">
      <c r="A9" s="14" t="s">
        <v>113</v>
      </c>
      <c r="B9" s="9" t="s">
        <v>114</v>
      </c>
      <c r="C9" s="9" t="s">
        <v>115</v>
      </c>
      <c r="D9" s="9" t="s">
        <v>116</v>
      </c>
      <c r="E9" s="9" t="s">
        <v>117</v>
      </c>
      <c r="F9" s="9" t="s">
        <v>118</v>
      </c>
      <c r="G9" s="9" t="s">
        <v>119</v>
      </c>
      <c r="H9" s="9" t="s">
        <v>120</v>
      </c>
      <c r="I9" s="9" t="s">
        <v>121</v>
      </c>
      <c r="J9" s="9" t="s">
        <v>122</v>
      </c>
      <c r="K9" s="9" t="s">
        <v>123</v>
      </c>
      <c r="L9" s="9" t="s">
        <v>124</v>
      </c>
      <c r="M9" s="9" t="s">
        <v>125</v>
      </c>
      <c r="N9" s="9" t="s">
        <v>126</v>
      </c>
      <c r="O9" s="9" t="s">
        <v>127</v>
      </c>
      <c r="P9" s="15" t="e">
        <f>O9/J9</f>
        <v>#DIV/0!</v>
      </c>
      <c r="Q9" s="16">
        <f>(22.5*F9*H9)^0.5</f>
        <v>0</v>
      </c>
    </row>
    <row r="10" ht="12.8" customHeight="1" spans="1:17" s="9" customFormat="1" x14ac:dyDescent="0.25">
      <c r="A10" s="14" t="s">
        <v>128</v>
      </c>
      <c r="B10" s="9" t="s">
        <v>129</v>
      </c>
      <c r="C10" s="9" t="s">
        <v>130</v>
      </c>
      <c r="D10" s="9" t="s">
        <v>131</v>
      </c>
      <c r="E10" s="9" t="s">
        <v>132</v>
      </c>
      <c r="F10" s="9" t="s">
        <v>133</v>
      </c>
      <c r="G10" s="9" t="s">
        <v>134</v>
      </c>
      <c r="H10" s="9" t="s">
        <v>135</v>
      </c>
      <c r="I10" s="9" t="s">
        <v>136</v>
      </c>
      <c r="J10" s="9" t="s">
        <v>137</v>
      </c>
      <c r="K10" s="9" t="s">
        <v>138</v>
      </c>
      <c r="L10" s="9" t="s">
        <v>139</v>
      </c>
      <c r="M10" s="9" t="s">
        <v>140</v>
      </c>
      <c r="N10" s="9" t="s">
        <v>141</v>
      </c>
      <c r="O10" s="9" t="s">
        <v>142</v>
      </c>
      <c r="P10" s="15" t="e">
        <f>O10/J10</f>
        <v>#DIV/0!</v>
      </c>
      <c r="Q10" s="16">
        <f>(22.5*F10*H10)^0.5</f>
        <v>0</v>
      </c>
    </row>
    <row r="11" ht="12.8" customHeight="1" spans="1:17" s="9" customFormat="1" x14ac:dyDescent="0.25">
      <c r="A11" s="10" t="s">
        <v>143</v>
      </c>
      <c r="B11" s="11" t="s">
        <v>129</v>
      </c>
      <c r="C11" s="11" t="s">
        <v>144</v>
      </c>
      <c r="D11" s="11" t="s">
        <v>145</v>
      </c>
      <c r="E11" s="11" t="s">
        <v>146</v>
      </c>
      <c r="F11" s="11" t="s">
        <v>147</v>
      </c>
      <c r="G11" s="11" t="s">
        <v>148</v>
      </c>
      <c r="H11" s="11" t="s">
        <v>149</v>
      </c>
      <c r="I11" s="11" t="s">
        <v>150</v>
      </c>
      <c r="J11" s="11" t="s">
        <v>151</v>
      </c>
      <c r="K11" s="11" t="s">
        <v>152</v>
      </c>
      <c r="L11" s="11" t="s">
        <v>153</v>
      </c>
      <c r="M11" s="11" t="s">
        <v>154</v>
      </c>
      <c r="N11" s="11" t="s">
        <v>155</v>
      </c>
      <c r="O11" s="11" t="s">
        <v>156</v>
      </c>
      <c r="P11" s="12" t="e">
        <f>O11/J11</f>
        <v>#DIV/0!</v>
      </c>
      <c r="Q11" s="13">
        <f>(22.5*F11*H11)^0.5</f>
        <v>0</v>
      </c>
    </row>
    <row r="12" ht="12.8" customHeight="1" spans="1:17" s="9" customFormat="1" x14ac:dyDescent="0.25">
      <c r="A12" s="14" t="s">
        <v>157</v>
      </c>
      <c r="B12" s="9" t="s">
        <v>158</v>
      </c>
      <c r="C12" s="9" t="s">
        <v>159</v>
      </c>
      <c r="D12" s="9" t="s">
        <v>160</v>
      </c>
      <c r="E12" s="9" t="s">
        <v>161</v>
      </c>
      <c r="F12" s="9" t="s">
        <v>162</v>
      </c>
      <c r="G12" s="9" t="s">
        <v>163</v>
      </c>
      <c r="H12" s="9" t="s">
        <v>164</v>
      </c>
      <c r="I12" s="9" t="s">
        <v>165</v>
      </c>
      <c r="J12" s="9" t="s">
        <v>166</v>
      </c>
      <c r="K12" s="9" t="s">
        <v>167</v>
      </c>
      <c r="L12" s="9" t="s">
        <v>168</v>
      </c>
      <c r="M12" s="9" t="s">
        <v>94</v>
      </c>
      <c r="N12" s="9" t="s">
        <v>169</v>
      </c>
      <c r="O12" s="9" t="s">
        <v>170</v>
      </c>
      <c r="P12" s="15" t="e">
        <f>O12/J12</f>
        <v>#DIV/0!</v>
      </c>
      <c r="Q12" s="16">
        <f>(22.5*F12*H12)^0.5</f>
        <v>0</v>
      </c>
    </row>
    <row r="13" ht="12.8" customHeight="1" spans="1:17" s="9" customFormat="1" x14ac:dyDescent="0.25">
      <c r="A13" s="14" t="s">
        <v>171</v>
      </c>
      <c r="B13" s="9" t="s">
        <v>158</v>
      </c>
      <c r="C13" s="9" t="s">
        <v>172</v>
      </c>
      <c r="D13" s="9" t="s">
        <v>173</v>
      </c>
      <c r="E13" s="9" t="s">
        <v>174</v>
      </c>
      <c r="F13" s="9" t="s">
        <v>175</v>
      </c>
      <c r="G13" s="9" t="s">
        <v>176</v>
      </c>
      <c r="H13" s="9" t="s">
        <v>177</v>
      </c>
      <c r="I13" s="9" t="s">
        <v>178</v>
      </c>
      <c r="J13" s="9" t="s">
        <v>179</v>
      </c>
      <c r="K13" s="9" t="s">
        <v>180</v>
      </c>
      <c r="L13" s="9" t="s">
        <v>181</v>
      </c>
      <c r="M13" s="9" t="s">
        <v>182</v>
      </c>
      <c r="N13" s="9" t="s">
        <v>183</v>
      </c>
      <c r="O13" s="9" t="s">
        <v>184</v>
      </c>
      <c r="P13" s="15" t="e">
        <f>O13/J13</f>
        <v>#DIV/0!</v>
      </c>
      <c r="Q13" s="16">
        <f>(22.5*F13*H13)^0.5</f>
        <v>0</v>
      </c>
    </row>
    <row r="14" ht="12.8" customHeight="1" spans="1:17" s="9" customFormat="1" x14ac:dyDescent="0.25">
      <c r="A14" s="14" t="s">
        <v>185</v>
      </c>
      <c r="B14" s="9" t="s">
        <v>158</v>
      </c>
      <c r="C14" s="9" t="s">
        <v>186</v>
      </c>
      <c r="D14" s="9" t="s">
        <v>187</v>
      </c>
      <c r="E14" s="9" t="s">
        <v>188</v>
      </c>
      <c r="F14" s="9" t="s">
        <v>189</v>
      </c>
      <c r="G14" s="9" t="s">
        <v>190</v>
      </c>
      <c r="H14" s="9" t="s">
        <v>191</v>
      </c>
      <c r="I14" s="9" t="s">
        <v>192</v>
      </c>
      <c r="J14" s="9" t="s">
        <v>193</v>
      </c>
      <c r="K14" s="9" t="s">
        <v>194</v>
      </c>
      <c r="L14" s="9" t="s">
        <v>195</v>
      </c>
      <c r="M14" s="9" t="s">
        <v>44</v>
      </c>
      <c r="N14" s="9" t="s">
        <v>196</v>
      </c>
      <c r="O14" s="9" t="s">
        <v>197</v>
      </c>
      <c r="P14" s="15" t="e">
        <f>O14/J14</f>
        <v>#DIV/0!</v>
      </c>
      <c r="Q14" s="16">
        <f>(22.5*F14*H14)^0.5</f>
        <v>0</v>
      </c>
    </row>
    <row r="15" ht="12.8" customHeight="1" spans="1:17" s="9" customFormat="1" x14ac:dyDescent="0.25">
      <c r="A15" s="14" t="s">
        <v>198</v>
      </c>
      <c r="B15" s="9" t="s">
        <v>158</v>
      </c>
      <c r="C15" s="9" t="s">
        <v>199</v>
      </c>
      <c r="D15" s="9" t="s">
        <v>187</v>
      </c>
      <c r="E15" s="9" t="s">
        <v>188</v>
      </c>
      <c r="F15" s="9" t="s">
        <v>189</v>
      </c>
      <c r="G15" s="9" t="s">
        <v>200</v>
      </c>
      <c r="H15" s="9" t="s">
        <v>191</v>
      </c>
      <c r="I15" s="9" t="s">
        <v>52</v>
      </c>
      <c r="J15" s="9" t="s">
        <v>193</v>
      </c>
      <c r="K15" s="9" t="s">
        <v>194</v>
      </c>
      <c r="L15" s="9" t="s">
        <v>195</v>
      </c>
      <c r="M15" s="9" t="s">
        <v>44</v>
      </c>
      <c r="N15" s="9" t="s">
        <v>196</v>
      </c>
      <c r="O15" s="9" t="s">
        <v>197</v>
      </c>
      <c r="P15" s="15" t="e">
        <f>O15/J15</f>
        <v>#DIV/0!</v>
      </c>
      <c r="Q15" s="16">
        <f>(22.5*F15*H15)^0.5</f>
        <v>0</v>
      </c>
    </row>
    <row r="16" ht="12.8" customHeight="1" spans="1:17" s="9" customFormat="1" x14ac:dyDescent="0.25">
      <c r="A16" s="10" t="s">
        <v>201</v>
      </c>
      <c r="B16" s="11" t="s">
        <v>202</v>
      </c>
      <c r="C16" s="11" t="s">
        <v>203</v>
      </c>
      <c r="D16" s="11" t="s">
        <v>204</v>
      </c>
      <c r="E16" s="11" t="s">
        <v>205</v>
      </c>
      <c r="F16" s="11" t="s">
        <v>206</v>
      </c>
      <c r="G16" s="11" t="s">
        <v>207</v>
      </c>
      <c r="H16" s="11" t="s">
        <v>40</v>
      </c>
      <c r="I16" s="11" t="s">
        <v>208</v>
      </c>
      <c r="J16" s="11" t="s">
        <v>209</v>
      </c>
      <c r="K16" s="11" t="s">
        <v>210</v>
      </c>
      <c r="L16" s="11" t="s">
        <v>211</v>
      </c>
      <c r="M16" s="11" t="s">
        <v>212</v>
      </c>
      <c r="N16" s="11" t="s">
        <v>213</v>
      </c>
      <c r="O16" s="11" t="s">
        <v>214</v>
      </c>
      <c r="P16" s="12" t="e">
        <f>O16/J16</f>
        <v>#DIV/0!</v>
      </c>
      <c r="Q16" s="13">
        <f>(22.5*F16*H16)^0.5</f>
        <v>0</v>
      </c>
    </row>
    <row r="17" ht="12.8" customHeight="1" spans="1:17" s="9" customFormat="1" x14ac:dyDescent="0.25">
      <c r="A17" s="10" t="s">
        <v>215</v>
      </c>
      <c r="B17" s="11" t="s">
        <v>202</v>
      </c>
      <c r="C17" s="11" t="s">
        <v>216</v>
      </c>
      <c r="D17" s="11" t="s">
        <v>217</v>
      </c>
      <c r="E17" s="11" t="s">
        <v>218</v>
      </c>
      <c r="F17" s="11" t="s">
        <v>219</v>
      </c>
      <c r="G17" s="11" t="s">
        <v>220</v>
      </c>
      <c r="H17" s="11" t="s">
        <v>221</v>
      </c>
      <c r="I17" s="11" t="s">
        <v>222</v>
      </c>
      <c r="J17" s="11" t="s">
        <v>223</v>
      </c>
      <c r="K17" s="11" t="s">
        <v>224</v>
      </c>
      <c r="L17" s="11" t="s">
        <v>225</v>
      </c>
      <c r="M17" s="11" t="s">
        <v>226</v>
      </c>
      <c r="N17" s="11" t="s">
        <v>227</v>
      </c>
      <c r="O17" s="11" t="s">
        <v>228</v>
      </c>
      <c r="P17" s="12" t="e">
        <f>O17/J17</f>
        <v>#DIV/0!</v>
      </c>
      <c r="Q17" s="13">
        <f>(22.5*F17*H17)^0.5</f>
        <v>0</v>
      </c>
    </row>
    <row r="18" ht="12.8" customHeight="1" spans="1:17" s="9" customFormat="1" x14ac:dyDescent="0.25">
      <c r="A18" s="14" t="s">
        <v>229</v>
      </c>
      <c r="B18" s="9" t="s">
        <v>230</v>
      </c>
      <c r="C18" s="9" t="s">
        <v>231</v>
      </c>
      <c r="D18" s="9" t="s">
        <v>232</v>
      </c>
      <c r="E18" s="9" t="s">
        <v>233</v>
      </c>
      <c r="F18" s="9" t="s">
        <v>234</v>
      </c>
      <c r="G18" s="9" t="s">
        <v>235</v>
      </c>
      <c r="H18" s="9" t="s">
        <v>236</v>
      </c>
      <c r="I18" s="9" t="s">
        <v>237</v>
      </c>
      <c r="J18" s="9" t="s">
        <v>238</v>
      </c>
      <c r="K18" s="9" t="s">
        <v>239</v>
      </c>
      <c r="L18" s="9" t="s">
        <v>240</v>
      </c>
      <c r="M18" s="9" t="s">
        <v>241</v>
      </c>
      <c r="N18" s="9" t="s">
        <v>242</v>
      </c>
      <c r="O18" s="9" t="s">
        <v>243</v>
      </c>
      <c r="P18" s="15" t="e">
        <f>O18/J18</f>
        <v>#DIV/0!</v>
      </c>
      <c r="Q18" s="16">
        <f>(22.5*F18*H18)^0.5</f>
        <v>0</v>
      </c>
    </row>
    <row r="19" ht="12.8" customHeight="1" spans="1:17" s="9" customFormat="1" x14ac:dyDescent="0.25">
      <c r="A19" s="14" t="s">
        <v>244</v>
      </c>
      <c r="B19" s="9" t="s">
        <v>245</v>
      </c>
      <c r="C19" s="9" t="s">
        <v>246</v>
      </c>
      <c r="D19" s="9" t="s">
        <v>247</v>
      </c>
      <c r="E19" s="9" t="s">
        <v>248</v>
      </c>
      <c r="F19" s="9" t="s">
        <v>249</v>
      </c>
      <c r="G19" s="9" t="s">
        <v>250</v>
      </c>
      <c r="H19" s="9" t="s">
        <v>251</v>
      </c>
      <c r="I19" s="9" t="s">
        <v>252</v>
      </c>
      <c r="J19" s="9" t="s">
        <v>253</v>
      </c>
      <c r="K19" s="9" t="s">
        <v>254</v>
      </c>
      <c r="L19" s="9" t="s">
        <v>255</v>
      </c>
      <c r="M19" s="9" t="s">
        <v>256</v>
      </c>
      <c r="N19" s="9" t="s">
        <v>257</v>
      </c>
      <c r="O19" s="9" t="s">
        <v>258</v>
      </c>
      <c r="P19" s="15" t="e">
        <f>O19/J19</f>
        <v>#DIV/0!</v>
      </c>
      <c r="Q19" s="16">
        <f>(22.5*F19*H19)^0.5</f>
        <v>0</v>
      </c>
    </row>
    <row r="20" ht="12.8" customHeight="1" spans="1:17" s="9" customFormat="1" x14ac:dyDescent="0.25">
      <c r="A20" s="10" t="s">
        <v>259</v>
      </c>
      <c r="B20" s="11" t="s">
        <v>260</v>
      </c>
      <c r="C20" s="11" t="s">
        <v>261</v>
      </c>
      <c r="D20" s="11" t="s">
        <v>262</v>
      </c>
      <c r="E20" s="11" t="s">
        <v>263</v>
      </c>
      <c r="F20" s="11" t="s">
        <v>264</v>
      </c>
      <c r="G20" s="11" t="s">
        <v>265</v>
      </c>
      <c r="H20" s="11" t="s">
        <v>266</v>
      </c>
      <c r="I20" s="11" t="s">
        <v>267</v>
      </c>
      <c r="J20" s="11" t="s">
        <v>268</v>
      </c>
      <c r="K20" s="11" t="s">
        <v>269</v>
      </c>
      <c r="L20" s="11" t="s">
        <v>270</v>
      </c>
      <c r="M20" s="11" t="s">
        <v>271</v>
      </c>
      <c r="N20" s="11" t="s">
        <v>272</v>
      </c>
      <c r="O20" s="11" t="s">
        <v>273</v>
      </c>
      <c r="P20" s="12" t="e">
        <f>O20/J20</f>
        <v>#DIV/0!</v>
      </c>
      <c r="Q20" s="13">
        <f>(22.5*F20*H20)^0.5</f>
        <v>0</v>
      </c>
    </row>
    <row r="21" ht="12.8" customHeight="1" spans="1:17" s="9" customFormat="1" x14ac:dyDescent="0.25">
      <c r="A21" s="14" t="s">
        <v>274</v>
      </c>
      <c r="B21" s="9" t="s">
        <v>275</v>
      </c>
      <c r="C21" s="9" t="s">
        <v>276</v>
      </c>
      <c r="D21" s="9" t="s">
        <v>277</v>
      </c>
      <c r="E21" s="9" t="s">
        <v>278</v>
      </c>
      <c r="F21" s="9" t="s">
        <v>162</v>
      </c>
      <c r="G21" s="9" t="s">
        <v>279</v>
      </c>
      <c r="H21" s="9" t="s">
        <v>280</v>
      </c>
      <c r="I21" s="9" t="s">
        <v>281</v>
      </c>
      <c r="J21" s="9" t="s">
        <v>282</v>
      </c>
      <c r="K21" s="9" t="s">
        <v>283</v>
      </c>
      <c r="L21" s="9" t="s">
        <v>284</v>
      </c>
      <c r="M21" s="9" t="s">
        <v>29</v>
      </c>
      <c r="N21" s="9" t="s">
        <v>285</v>
      </c>
      <c r="O21" s="9" t="s">
        <v>286</v>
      </c>
      <c r="P21" s="15" t="e">
        <f>O21/J21</f>
        <v>#DIV/0!</v>
      </c>
      <c r="Q21" s="16">
        <f>(22.5*F21*H21)^0.5</f>
        <v>0</v>
      </c>
    </row>
    <row r="22" ht="12.8" customHeight="1" spans="1:17" s="9" customFormat="1" x14ac:dyDescent="0.25">
      <c r="A22" s="10" t="s">
        <v>287</v>
      </c>
      <c r="B22" s="11" t="s">
        <v>275</v>
      </c>
      <c r="C22" s="11" t="s">
        <v>288</v>
      </c>
      <c r="D22" s="11" t="s">
        <v>289</v>
      </c>
      <c r="E22" s="11" t="s">
        <v>290</v>
      </c>
      <c r="F22" s="11" t="s">
        <v>291</v>
      </c>
      <c r="G22" s="11" t="s">
        <v>292</v>
      </c>
      <c r="H22" s="11" t="s">
        <v>293</v>
      </c>
      <c r="I22" s="11" t="s">
        <v>294</v>
      </c>
      <c r="J22" s="11" t="s">
        <v>295</v>
      </c>
      <c r="K22" s="11" t="s">
        <v>296</v>
      </c>
      <c r="L22" s="11" t="s">
        <v>153</v>
      </c>
      <c r="M22" s="11" t="s">
        <v>297</v>
      </c>
      <c r="N22" s="11" t="s">
        <v>298</v>
      </c>
      <c r="O22" s="11" t="s">
        <v>299</v>
      </c>
      <c r="P22" s="12" t="e">
        <f>O22/J22</f>
        <v>#DIV/0!</v>
      </c>
      <c r="Q22" s="13">
        <f>(22.5*F22*H22)^0.5</f>
        <v>0</v>
      </c>
    </row>
    <row r="23" ht="12.8" customHeight="1" spans="1:17" s="9" customFormat="1" x14ac:dyDescent="0.25">
      <c r="A23" s="14" t="s">
        <v>300</v>
      </c>
      <c r="B23" s="9" t="s">
        <v>301</v>
      </c>
      <c r="C23" s="9" t="s">
        <v>302</v>
      </c>
      <c r="D23" s="9" t="s">
        <v>303</v>
      </c>
      <c r="E23" s="9" t="s">
        <v>304</v>
      </c>
      <c r="F23" s="9" t="s">
        <v>241</v>
      </c>
      <c r="G23" s="9" t="s">
        <v>305</v>
      </c>
      <c r="H23" s="9" t="s">
        <v>306</v>
      </c>
      <c r="I23" s="9" t="s">
        <v>178</v>
      </c>
      <c r="J23" s="9" t="s">
        <v>307</v>
      </c>
      <c r="K23" s="9" t="s">
        <v>308</v>
      </c>
      <c r="L23" s="9" t="s">
        <v>309</v>
      </c>
      <c r="M23" s="9" t="s">
        <v>310</v>
      </c>
      <c r="N23" s="9" t="s">
        <v>311</v>
      </c>
      <c r="O23" s="9" t="s">
        <v>312</v>
      </c>
      <c r="P23" s="15" t="e">
        <f>O23/J23</f>
        <v>#DIV/0!</v>
      </c>
      <c r="Q23" s="16">
        <f>(22.5*F23*H23)^0.5</f>
        <v>0</v>
      </c>
    </row>
    <row r="24" ht="12.8" customHeight="1" spans="1:17" s="9" customFormat="1" x14ac:dyDescent="0.25">
      <c r="A24" s="14" t="s">
        <v>313</v>
      </c>
      <c r="B24" s="9" t="s">
        <v>301</v>
      </c>
      <c r="C24" s="9" t="s">
        <v>314</v>
      </c>
      <c r="D24" s="9" t="s">
        <v>315</v>
      </c>
      <c r="E24" s="9" t="s">
        <v>316</v>
      </c>
      <c r="F24" s="9" t="s">
        <v>317</v>
      </c>
      <c r="G24" s="9" t="s">
        <v>318</v>
      </c>
      <c r="H24" s="9" t="s">
        <v>319</v>
      </c>
      <c r="I24" s="9" t="s">
        <v>320</v>
      </c>
      <c r="J24" s="9" t="s">
        <v>321</v>
      </c>
      <c r="K24" s="9" t="s">
        <v>322</v>
      </c>
      <c r="L24" s="9" t="s">
        <v>58</v>
      </c>
      <c r="M24" s="9" t="s">
        <v>323</v>
      </c>
      <c r="N24" s="9" t="s">
        <v>324</v>
      </c>
      <c r="O24" s="9" t="s">
        <v>75</v>
      </c>
      <c r="P24" s="15" t="e">
        <f>O24/J24</f>
        <v>#DIV/0!</v>
      </c>
      <c r="Q24" s="16">
        <f>(22.5*F24*H24)^0.5</f>
        <v>0</v>
      </c>
    </row>
    <row r="25" ht="12.8" customHeight="1" spans="1:17" s="9" customFormat="1" x14ac:dyDescent="0.25">
      <c r="A25" s="14" t="s">
        <v>325</v>
      </c>
      <c r="B25" s="9" t="s">
        <v>301</v>
      </c>
      <c r="C25" s="9" t="s">
        <v>326</v>
      </c>
      <c r="D25" s="9" t="s">
        <v>327</v>
      </c>
      <c r="E25" s="9" t="s">
        <v>75</v>
      </c>
      <c r="F25" s="9" t="s">
        <v>328</v>
      </c>
      <c r="G25" s="9" t="s">
        <v>328</v>
      </c>
      <c r="H25" s="9" t="s">
        <v>328</v>
      </c>
      <c r="I25" s="9" t="s">
        <v>328</v>
      </c>
      <c r="J25" s="9" t="s">
        <v>75</v>
      </c>
      <c r="K25" s="9" t="s">
        <v>75</v>
      </c>
      <c r="L25" s="9" t="s">
        <v>73</v>
      </c>
      <c r="M25" s="9" t="s">
        <v>73</v>
      </c>
      <c r="N25" s="9" t="s">
        <v>73</v>
      </c>
      <c r="O25" s="9" t="s">
        <v>75</v>
      </c>
      <c r="P25" s="15" t="e">
        <f>O25/J25</f>
        <v>#DIV/0!</v>
      </c>
      <c r="Q25" s="16">
        <f>(22.5*F25*H25)^0.5</f>
        <v>0</v>
      </c>
    </row>
    <row r="26" ht="12.8" customHeight="1" spans="1:17" s="9" customFormat="1" x14ac:dyDescent="0.25">
      <c r="A26" s="14" t="s">
        <v>329</v>
      </c>
      <c r="B26" s="9" t="s">
        <v>301</v>
      </c>
      <c r="C26" s="9" t="s">
        <v>330</v>
      </c>
      <c r="D26" s="9" t="s">
        <v>331</v>
      </c>
      <c r="E26" s="9" t="s">
        <v>75</v>
      </c>
      <c r="F26" s="9" t="s">
        <v>328</v>
      </c>
      <c r="G26" s="9" t="s">
        <v>328</v>
      </c>
      <c r="H26" s="9" t="s">
        <v>328</v>
      </c>
      <c r="I26" s="9" t="s">
        <v>328</v>
      </c>
      <c r="J26" s="9" t="s">
        <v>75</v>
      </c>
      <c r="K26" s="9" t="s">
        <v>75</v>
      </c>
      <c r="L26" s="9" t="s">
        <v>73</v>
      </c>
      <c r="M26" s="9" t="s">
        <v>73</v>
      </c>
      <c r="N26" s="9" t="s">
        <v>73</v>
      </c>
      <c r="O26" s="9" t="s">
        <v>75</v>
      </c>
      <c r="P26" s="15" t="e">
        <f>O26/J26</f>
        <v>#DIV/0!</v>
      </c>
      <c r="Q26" s="16">
        <f>(22.5*F26*H26)^0.5</f>
        <v>0</v>
      </c>
    </row>
    <row r="27" ht="12.8" customHeight="1" spans="1:17" s="9" customFormat="1" x14ac:dyDescent="0.25">
      <c r="A27" s="10" t="s">
        <v>332</v>
      </c>
      <c r="B27" s="11" t="s">
        <v>333</v>
      </c>
      <c r="C27" s="11" t="s">
        <v>334</v>
      </c>
      <c r="D27" s="11" t="s">
        <v>335</v>
      </c>
      <c r="E27" s="11" t="s">
        <v>336</v>
      </c>
      <c r="F27" s="11" t="s">
        <v>297</v>
      </c>
      <c r="G27" s="11" t="s">
        <v>337</v>
      </c>
      <c r="H27" s="11" t="s">
        <v>338</v>
      </c>
      <c r="I27" s="11" t="s">
        <v>339</v>
      </c>
      <c r="J27" s="11" t="s">
        <v>340</v>
      </c>
      <c r="K27" s="11" t="s">
        <v>341</v>
      </c>
      <c r="L27" s="11" t="s">
        <v>342</v>
      </c>
      <c r="M27" s="11" t="s">
        <v>343</v>
      </c>
      <c r="N27" s="11" t="s">
        <v>344</v>
      </c>
      <c r="O27" s="11" t="s">
        <v>345</v>
      </c>
      <c r="P27" s="12" t="e">
        <f>O27/J27</f>
        <v>#DIV/0!</v>
      </c>
      <c r="Q27" s="13">
        <f>(22.5*F27*H27)^0.5</f>
        <v>0</v>
      </c>
    </row>
    <row r="28" ht="12.8" customHeight="1" spans="1:17" s="9" customFormat="1" x14ac:dyDescent="0.25">
      <c r="A28" s="10" t="s">
        <v>346</v>
      </c>
      <c r="B28" s="11" t="s">
        <v>347</v>
      </c>
      <c r="C28" s="11" t="s">
        <v>348</v>
      </c>
      <c r="D28" s="11" t="s">
        <v>349</v>
      </c>
      <c r="E28" s="11" t="s">
        <v>350</v>
      </c>
      <c r="F28" s="11" t="s">
        <v>351</v>
      </c>
      <c r="G28" s="11" t="s">
        <v>352</v>
      </c>
      <c r="H28" s="11" t="s">
        <v>353</v>
      </c>
      <c r="I28" s="11" t="s">
        <v>354</v>
      </c>
      <c r="J28" s="11" t="s">
        <v>355</v>
      </c>
      <c r="K28" s="11" t="s">
        <v>356</v>
      </c>
      <c r="L28" s="11" t="s">
        <v>357</v>
      </c>
      <c r="M28" s="11" t="s">
        <v>37</v>
      </c>
      <c r="N28" s="11" t="s">
        <v>153</v>
      </c>
      <c r="O28" s="11" t="s">
        <v>358</v>
      </c>
      <c r="P28" s="12" t="e">
        <f>O28/J28</f>
        <v>#DIV/0!</v>
      </c>
      <c r="Q28" s="13">
        <f>(22.5*F28*H28)^0.5</f>
        <v>0</v>
      </c>
    </row>
    <row r="29" ht="12.8" customHeight="1" spans="1:17" s="9" customFormat="1" x14ac:dyDescent="0.25">
      <c r="A29" s="17" t="s">
        <v>359</v>
      </c>
      <c r="B29" s="18" t="s">
        <v>360</v>
      </c>
      <c r="C29" s="18" t="s">
        <v>361</v>
      </c>
      <c r="D29" s="18" t="s">
        <v>362</v>
      </c>
      <c r="E29" s="18" t="s">
        <v>363</v>
      </c>
      <c r="F29" s="18" t="s">
        <v>364</v>
      </c>
      <c r="G29" s="18" t="s">
        <v>365</v>
      </c>
      <c r="H29" s="18" t="s">
        <v>366</v>
      </c>
      <c r="I29" s="18" t="s">
        <v>367</v>
      </c>
      <c r="J29" s="18" t="s">
        <v>368</v>
      </c>
      <c r="K29" s="18" t="s">
        <v>369</v>
      </c>
      <c r="L29" s="18" t="s">
        <v>370</v>
      </c>
      <c r="M29" s="18" t="s">
        <v>371</v>
      </c>
      <c r="N29" s="18" t="s">
        <v>372</v>
      </c>
      <c r="O29" s="18" t="s">
        <v>373</v>
      </c>
      <c r="P29" s="19" t="e">
        <f>O29/J29</f>
        <v>#DIV/0!</v>
      </c>
      <c r="Q29" s="20">
        <f>(22.5*F29*H29)^0.5</f>
        <v>0</v>
      </c>
    </row>
  </sheetData>
  <pageMargins left="0.7875" right="0.7875" top="1.025" bottom="1.025" header="0.511805555555555" footer="0.511805555555555"/>
  <pageSetup paperSize="9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pt-BR</dc:language>
  <cp:lastModifiedBy>Unknown</cp:lastModifiedBy>
  <cp:revision>23</cp:revision>
  <dcterms:created xsi:type="dcterms:W3CDTF">2019-03-06T11:06:09Z</dcterms:created>
  <dcterms:modified xsi:type="dcterms:W3CDTF">2019-03-11T09:02:26Z</dcterms:modified>
</cp:coreProperties>
</file>