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ac21_ic_ac_uk/Documents/Research Projects/Publications/Square Peg Mie/1_calculation_scripts/1_6_nitrogen/"/>
    </mc:Choice>
  </mc:AlternateContent>
  <xr:revisionPtr revIDLastSave="184" documentId="8_{24A66B6D-AFA4-824F-B382-8E59FCB9EB34}" xr6:coauthVersionLast="47" xr6:coauthVersionMax="47" xr10:uidLastSave="{08F50B79-E396-954B-8408-9BBCFAC3EB4E}"/>
  <bookViews>
    <workbookView xWindow="39160" yWindow="5960" windowWidth="28040" windowHeight="15860" activeTab="4" xr2:uid="{03C952DB-F7B2-CE4E-95C6-864A6DCF47D4}"/>
  </bookViews>
  <sheets>
    <sheet name="info" sheetId="1" r:id="rId1"/>
    <sheet name="vle" sheetId="2" r:id="rId2"/>
    <sheet name="sle" sheetId="3" r:id="rId3"/>
    <sheet name="sve" sheetId="4" r:id="rId4"/>
    <sheet name="d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G2" i="5"/>
</calcChain>
</file>

<file path=xl/sharedStrings.xml><?xml version="1.0" encoding="utf-8"?>
<sst xmlns="http://schemas.openxmlformats.org/spreadsheetml/2006/main" count="67" uniqueCount="30">
  <si>
    <t>Mw</t>
  </si>
  <si>
    <t>Temperature {K} </t>
  </si>
  <si>
    <t>Phase boundary pressure {kPa} </t>
  </si>
  <si>
    <t>Density Vapor {kg/m^3} </t>
  </si>
  <si>
    <t>Density Liquid {kg/m^3} </t>
  </si>
  <si>
    <t>Enthalpy of vaporization or sublimation {kJ/mol} </t>
  </si>
  <si>
    <t>Critical Pressure {kPa} </t>
  </si>
  <si>
    <t>Triple Point Temperature {K}</t>
  </si>
  <si>
    <t>Critical Density {kg/m^3} </t>
  </si>
  <si>
    <t>Critical Temperature {K}</t>
  </si>
  <si>
    <t>Speed of sound {m/s} </t>
  </si>
  <si>
    <t>Thermal conductivity {W/m/K} </t>
  </si>
  <si>
    <t>Viscosity {Pa·s} </t>
  </si>
  <si>
    <t>SUBSTANCE</t>
  </si>
  <si>
    <t>REFERENCE</t>
  </si>
  <si>
    <r>
      <rPr>
        <i/>
        <sz val="11"/>
        <color theme="1"/>
        <rFont val="Aptos Narrow"/>
        <family val="2"/>
        <scheme val="minor"/>
      </rPr>
      <t xml:space="preserve">T </t>
    </r>
    <r>
      <rPr>
        <sz val="12"/>
        <color theme="1"/>
        <rFont val="Aptos Narrow"/>
        <family val="2"/>
        <scheme val="minor"/>
      </rPr>
      <t>(K)</t>
    </r>
  </si>
  <si>
    <r>
      <rPr>
        <i/>
        <sz val="11"/>
        <color theme="1"/>
        <rFont val="Aptos Narrow"/>
        <family val="2"/>
        <scheme val="minor"/>
      </rPr>
      <t xml:space="preserve">P </t>
    </r>
    <r>
      <rPr>
        <sz val="12"/>
        <color theme="1"/>
        <rFont val="Aptos Narrow"/>
        <family val="2"/>
        <scheme val="minor"/>
      </rPr>
      <t>(bar)</t>
    </r>
  </si>
  <si>
    <r>
      <rPr>
        <i/>
        <sz val="11"/>
        <color theme="1"/>
        <rFont val="Aptos Narrow"/>
        <family val="2"/>
        <scheme val="minor"/>
      </rPr>
      <t xml:space="preserve">ρ </t>
    </r>
    <r>
      <rPr>
        <sz val="12"/>
        <color theme="1"/>
        <rFont val="Aptos Narrow"/>
        <family val="2"/>
        <scheme val="minor"/>
      </rPr>
      <t>(kg/m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)</t>
    </r>
  </si>
  <si>
    <t>Phase/State</t>
  </si>
  <si>
    <r>
      <rPr>
        <i/>
        <sz val="11"/>
        <color theme="1"/>
        <rFont val="Aptos Narrow"/>
        <family val="2"/>
        <scheme val="minor"/>
      </rPr>
      <t>D</t>
    </r>
    <r>
      <rPr>
        <sz val="12"/>
        <color theme="1"/>
        <rFont val="Aptos Narrow"/>
        <family val="2"/>
        <scheme val="minor"/>
      </rPr>
      <t>x10</t>
    </r>
    <r>
      <rPr>
        <vertAlign val="superscript"/>
        <sz val="11"/>
        <color theme="1"/>
        <rFont val="Aptos Narrow"/>
        <family val="2"/>
        <scheme val="minor"/>
      </rPr>
      <t>9</t>
    </r>
    <r>
      <rPr>
        <sz val="12"/>
        <color theme="1"/>
        <rFont val="Aptos Narrow"/>
        <family val="2"/>
        <scheme val="minor"/>
      </rPr>
      <t xml:space="preserve">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/s)</t>
    </r>
  </si>
  <si>
    <r>
      <rPr>
        <i/>
        <sz val="11"/>
        <color theme="1"/>
        <rFont val="Aptos Narrow"/>
        <family val="2"/>
        <scheme val="minor"/>
      </rPr>
      <t>ρD</t>
    </r>
    <r>
      <rPr>
        <sz val="12"/>
        <color theme="1"/>
        <rFont val="Aptos Narrow"/>
        <family val="2"/>
        <scheme val="minor"/>
      </rPr>
      <t xml:space="preserve"> x10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 xml:space="preserve"> (kg/m·s)</t>
    </r>
  </si>
  <si>
    <t>METHOD</t>
  </si>
  <si>
    <t>nitrogen</t>
  </si>
  <si>
    <t xml:space="preserve">Winn (1948) </t>
  </si>
  <si>
    <r>
      <rPr>
        <vertAlign val="superscript"/>
        <sz val="11"/>
        <color theme="1"/>
        <rFont val="Aptos Narrow"/>
        <family val="2"/>
        <scheme val="minor"/>
      </rPr>
      <t>14</t>
    </r>
    <r>
      <rPr>
        <sz val="12"/>
        <color theme="1"/>
        <rFont val="Aptos Narrow"/>
        <family val="2"/>
        <scheme val="minor"/>
      </rPr>
      <t>N</t>
    </r>
    <r>
      <rPr>
        <vertAlign val="superscript"/>
        <sz val="11"/>
        <color theme="1"/>
        <rFont val="Aptos Narrow"/>
        <family val="2"/>
        <scheme val="minor"/>
      </rPr>
      <t>15</t>
    </r>
    <r>
      <rPr>
        <sz val="12"/>
        <color theme="1"/>
        <rFont val="Aptos Narrow"/>
        <family val="2"/>
        <scheme val="minor"/>
      </rPr>
      <t>N, two-bulb apparatus</t>
    </r>
  </si>
  <si>
    <t>Winn (1950)</t>
  </si>
  <si>
    <t>Winter (1951)</t>
  </si>
  <si>
    <t>Becker et al. (1953), Stiel and Thodos (1965)</t>
  </si>
  <si>
    <t>DeLuca (1954)</t>
  </si>
  <si>
    <t xml:space="preserve">Vugts et al. (1970)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</si>
</sst>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b/>
      <i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53814-2845-2602-A289-EDF13B80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091D00-FD29-E201-0F4C-CFE7438C7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AA7E1-6056-15BF-0643-4FDB482A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803799-D8C0-C72D-2326-B2339BD8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85661-B4DA-BD74-ABFE-07A958C2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79F49D-4A30-449E-570C-B864450F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12700</xdr:colOff>
      <xdr:row>0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ED4E74-7089-1D40-22BD-02600054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1483E-E3F6-793C-EB69-51EDE9B5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12700</xdr:colOff>
      <xdr:row>0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E0BB20-794D-76B9-20B4-1CC8A78F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DE8297-9B36-B6B7-6322-895FE30B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ED0C1A-E05D-2EED-8475-0A7BF37D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9A2574-F7CF-1FD1-6909-D3271961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E3A763-B48B-9540-4B0F-FB5486A7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12700</xdr:colOff>
      <xdr:row>1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CD74FF-87A2-C5C5-617D-A6C85095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63DF7B-5273-1BFE-13BD-498844DC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B194142-AECE-6FC8-C5EA-61063CB2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E12FFB-CC98-48BE-8C1D-674D04B53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4A8362-CC9A-BD1C-3CD0-AFEA1C6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3D67F6-CF79-F69C-3F2F-C188426A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12700</xdr:colOff>
      <xdr:row>1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32DD07F-32C3-9AC1-C176-3D83B8D7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B7D5D77-B23B-EFA8-A3FB-A8A11D510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68B88A2-062C-7347-F40A-AC6A11CF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12700</xdr:colOff>
      <xdr:row>1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085697-3864-6D26-C92B-FE5C7DD7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12700</xdr:colOff>
      <xdr:row>1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8F5063-B245-E38F-061B-D6B4D6DC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</xdr:colOff>
      <xdr:row>14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D72F55-73B2-4D36-A237-B980CDA2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12700</xdr:colOff>
      <xdr:row>14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BA5494-7551-DB1D-1C48-F3F708D9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674692-2358-106B-9825-E9F1789E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D40C93-EAD3-A98C-E318-43AE7AF6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12700</xdr:colOff>
      <xdr:row>1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9E36E1-DA6E-B5E6-3B15-FEEA1A72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</xdr:colOff>
      <xdr:row>14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02558B-DF87-F608-E9F2-B15D83F7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87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4C0B847-CE61-0B0C-CCAF-4E453382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69577CB-DFC3-A312-6579-03D7C9561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C19E34-77B0-871E-0750-6F395501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9011B66-AB37-FC6B-89C8-B333ED7A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F2775AA-2A6D-B4D4-AE75-764D7F48A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B52C363-5C0A-E060-B807-1CE820A95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</xdr:colOff>
      <xdr:row>5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1475D3C-9B44-3CF9-DE3C-2600D657C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59016B-9AEC-D8C9-923D-8096C3AD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94EC7D0-9503-BE97-BF78-B25289D51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</xdr:colOff>
      <xdr:row>4</xdr:row>
      <xdr:rowOff>12700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F0809A3-266A-D909-C9ED-A6EDA92D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1A9EC46-3745-2189-68F3-DCBA25DD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DE0554C-03CA-7EE2-5E1A-6CE89FB3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12700</xdr:colOff>
      <xdr:row>13</xdr:row>
      <xdr:rowOff>12700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4B723BA-E91D-2E0A-E86D-1F69A58D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41D3AE9-0C6D-73F4-8FF9-A23EEE4A9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12700</xdr:colOff>
      <xdr:row>13</xdr:row>
      <xdr:rowOff>12700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2DD8AE-9CE8-42C5-F1E8-990949E4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29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FB152-414D-0A38-8CB3-C4D00574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35B4-3C29-6681-118A-AC20642F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82B3D-22A6-7D8F-B4B8-7EDD522F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258A16-786A-A26D-A8E3-042E27D9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903582-3342-DF3B-A229-D40C26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55CBB3-7456-6312-7937-F35DFC52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8EF525-6044-38DA-0557-0215688B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F376DD6-5897-9CA2-FEFB-F117BC1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12700</xdr:colOff>
      <xdr:row>13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830EF1-ADE8-C42D-8B60-BEB6B1E0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</xdr:colOff>
      <xdr:row>16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FF882A-0AA1-6871-2DBA-28F291E1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508131-BBE8-D489-9519-D970519B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12700</xdr:colOff>
      <xdr:row>16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6738EE-BDBD-2803-4DBE-D6C8687A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60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9AE65-614A-25FC-3FB6-726412D9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D3F6-D666-5C2D-77A5-436637F3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5EA8EB-8896-333C-1637-69CA7EB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1CD9B-AD36-3B01-2FD0-6F34E936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159B5-F93A-F2E3-1CE6-725CEC26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12D6B-3DEE-C58D-8705-A91A8D49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51FEC0-8386-CE38-7263-7F762D33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02D47E-122F-AA5B-4447-73E215AB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D973FA-6AD9-3D94-DA9F-EE27D272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8321FB-5EED-9387-DB7D-684518C2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482600</xdr:colOff>
      <xdr:row>1</xdr:row>
      <xdr:rowOff>152400</xdr:rowOff>
    </xdr:from>
    <xdr:to>
      <xdr:col>2</xdr:col>
      <xdr:colOff>495300</xdr:colOff>
      <xdr:row>1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AC7BA7-0767-F3BA-28B3-F33FEA230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740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12700</xdr:colOff>
      <xdr:row>10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9AA347-A98A-1483-7A07-9B3575BC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BAE81D-D9E3-ED16-B072-55CBFCEE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A6C087-213D-6523-75EA-FC178CED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C9F029-749E-768A-3D9C-CB63C086A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0D57FA-9D7F-811D-97A0-89223799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A0C7AF-9E6A-85A9-90A3-79AF7581A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4D0DD7-4B9A-4494-84A5-675BAE63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8768C60-5043-0CFC-23A5-4E3004799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A1FB855-7D1C-06F0-BA17-6BA213D9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2AAB01A-B93F-F72F-81B2-B0CCB186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B4BBF44-3FC1-6828-CC3E-4F68E073A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C3DBBA-8493-F320-B3F0-6237B5FD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0272B2-58D5-C9FC-60CD-D0393493A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B16605-9BB0-98E1-1B8B-EE03D48A1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77431A1-A15C-3946-F7FC-2B38D63F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E67834-CF61-1106-F9DA-6708327B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51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3F30A8C-70D4-222A-0B5B-63AF99EE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12700</xdr:colOff>
      <xdr:row>9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A5DEB32-7E4D-3D34-8134-5B5A32BE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12700</xdr:colOff>
      <xdr:row>9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400F46A-183C-C61C-ED91-84A3F183E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091-0EDC-FF42-B002-14CB036D7D6B}">
  <dimension ref="A1:E2"/>
  <sheetViews>
    <sheetView workbookViewId="0">
      <selection activeCell="E2" sqref="E2"/>
    </sheetView>
  </sheetViews>
  <sheetFormatPr baseColWidth="10" defaultRowHeight="16" x14ac:dyDescent="0.2"/>
  <cols>
    <col min="2" max="2" width="23.83203125" bestFit="1" customWidth="1"/>
    <col min="3" max="3" width="24.33203125" bestFit="1" customWidth="1"/>
    <col min="4" max="4" width="22.6640625" bestFit="1" customWidth="1"/>
    <col min="5" max="5" width="28" bestFit="1" customWidth="1"/>
  </cols>
  <sheetData>
    <row r="1" spans="1:5" ht="18" x14ac:dyDescent="0.25">
      <c r="A1" s="1" t="s">
        <v>0</v>
      </c>
      <c r="B1" s="1" t="s">
        <v>9</v>
      </c>
      <c r="C1" s="1" t="s">
        <v>8</v>
      </c>
      <c r="D1" s="1" t="s">
        <v>6</v>
      </c>
      <c r="E1" s="1" t="s">
        <v>7</v>
      </c>
    </row>
    <row r="2" spans="1:5" x14ac:dyDescent="0.2">
      <c r="A2">
        <v>28.013999999999999</v>
      </c>
      <c r="B2">
        <v>126.19199999999999</v>
      </c>
      <c r="C2">
        <v>313.2</v>
      </c>
      <c r="D2">
        <v>3395.8</v>
      </c>
      <c r="E2">
        <v>63.148000000000003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90E-B5BA-5C44-A292-52E08E731C65}">
  <dimension ref="A1:L30"/>
  <sheetViews>
    <sheetView topLeftCell="B1" workbookViewId="0">
      <selection activeCell="G15" sqref="G15"/>
    </sheetView>
  </sheetViews>
  <sheetFormatPr baseColWidth="10" defaultRowHeight="16" x14ac:dyDescent="0.2"/>
  <cols>
    <col min="1" max="1" width="17.1640625" bestFit="1" customWidth="1"/>
    <col min="2" max="2" width="31.1640625" bestFit="1" customWidth="1"/>
    <col min="3" max="4" width="23.5" bestFit="1" customWidth="1"/>
    <col min="5" max="5" width="45.33203125" bestFit="1" customWidth="1"/>
    <col min="6" max="6" width="21.83203125" bestFit="1" customWidth="1"/>
    <col min="7" max="7" width="45.33203125" bestFit="1" customWidth="1"/>
    <col min="8" max="8" width="16.1640625" bestFit="1" customWidth="1"/>
    <col min="11" max="11" width="23.5" bestFit="1" customWidth="1"/>
  </cols>
  <sheetData>
    <row r="1" spans="1:12" ht="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J1" s="1"/>
      <c r="L1" s="1"/>
    </row>
    <row r="2" spans="1:12" ht="18" x14ac:dyDescent="0.25">
      <c r="A2" s="2">
        <v>70</v>
      </c>
      <c r="B2" s="2">
        <v>38.545000000000002</v>
      </c>
      <c r="C2" s="2">
        <v>1.8959999999999999</v>
      </c>
      <c r="D2" s="2">
        <v>838.52</v>
      </c>
      <c r="E2" s="2">
        <v>5.83</v>
      </c>
      <c r="F2" s="2">
        <v>926</v>
      </c>
      <c r="G2" s="2">
        <v>0.159</v>
      </c>
      <c r="H2" s="2">
        <v>2.2000000000000001E-4</v>
      </c>
      <c r="J2" s="2"/>
      <c r="L2" s="2"/>
    </row>
    <row r="3" spans="1:12" ht="18" x14ac:dyDescent="0.25">
      <c r="A3" s="2">
        <v>75</v>
      </c>
      <c r="B3" s="2">
        <v>76.040000000000006</v>
      </c>
      <c r="C3" s="2">
        <v>3.5405000000000002</v>
      </c>
      <c r="D3" s="2">
        <v>816.67</v>
      </c>
      <c r="E3" s="2">
        <v>5.66</v>
      </c>
      <c r="F3" s="2">
        <v>875</v>
      </c>
      <c r="G3" s="2">
        <v>0.14899999999999999</v>
      </c>
      <c r="H3" s="2">
        <v>1.7699999999999999E-4</v>
      </c>
      <c r="J3" s="2"/>
      <c r="L3" s="2"/>
    </row>
    <row r="4" spans="1:12" ht="18" x14ac:dyDescent="0.25">
      <c r="A4" s="2">
        <v>80</v>
      </c>
      <c r="B4" s="2">
        <v>136.87</v>
      </c>
      <c r="C4" s="2">
        <v>6.0894000000000004</v>
      </c>
      <c r="D4" s="2">
        <v>793.94</v>
      </c>
      <c r="E4" s="2">
        <v>5.48</v>
      </c>
      <c r="F4" s="2">
        <v>824</v>
      </c>
      <c r="G4" s="2">
        <v>0.14000000000000001</v>
      </c>
      <c r="H4" s="2">
        <v>1.45E-4</v>
      </c>
      <c r="J4" s="2"/>
      <c r="L4" s="2"/>
    </row>
    <row r="5" spans="1:12" ht="18" x14ac:dyDescent="0.25">
      <c r="A5" s="2">
        <v>85</v>
      </c>
      <c r="B5" s="2">
        <v>228.86</v>
      </c>
      <c r="C5" s="2">
        <v>9.8240999999999996</v>
      </c>
      <c r="D5" s="2">
        <v>770.13</v>
      </c>
      <c r="E5" s="2">
        <v>5.28</v>
      </c>
      <c r="F5" s="2">
        <v>772</v>
      </c>
      <c r="G5" s="2">
        <v>0.13</v>
      </c>
      <c r="H5" s="2">
        <v>1.21E-4</v>
      </c>
      <c r="J5" s="2"/>
      <c r="L5" s="2"/>
    </row>
    <row r="6" spans="1:12" ht="18" x14ac:dyDescent="0.25">
      <c r="A6" s="2">
        <v>90</v>
      </c>
      <c r="B6" s="2">
        <v>360.46</v>
      </c>
      <c r="C6" s="2">
        <v>15.079000000000001</v>
      </c>
      <c r="D6" s="2">
        <v>745.02</v>
      </c>
      <c r="E6" s="2">
        <v>5.0599999999999996</v>
      </c>
      <c r="F6" s="2">
        <v>719</v>
      </c>
      <c r="G6" s="2">
        <v>0.12</v>
      </c>
      <c r="H6" s="2">
        <v>1.03E-4</v>
      </c>
      <c r="J6" s="2"/>
      <c r="L6" s="2"/>
    </row>
    <row r="7" spans="1:12" ht="18" x14ac:dyDescent="0.25">
      <c r="A7" s="2">
        <v>95</v>
      </c>
      <c r="B7" s="2">
        <v>540.5</v>
      </c>
      <c r="C7" s="2">
        <v>22.271999999999998</v>
      </c>
      <c r="D7" s="2">
        <v>718.26</v>
      </c>
      <c r="E7" s="2">
        <v>4.8</v>
      </c>
      <c r="F7" s="2">
        <v>664</v>
      </c>
      <c r="G7" s="2">
        <v>0.11</v>
      </c>
      <c r="H7" s="4">
        <v>8.7999999999999998E-5</v>
      </c>
      <c r="J7" s="2"/>
      <c r="L7" s="2"/>
    </row>
    <row r="8" spans="1:12" ht="18" x14ac:dyDescent="0.25">
      <c r="A8" s="2">
        <v>100</v>
      </c>
      <c r="B8" s="2">
        <v>778.3</v>
      </c>
      <c r="C8" s="2">
        <v>31.960999999999999</v>
      </c>
      <c r="D8" s="2">
        <v>689.35</v>
      </c>
      <c r="E8" s="2">
        <v>4.51</v>
      </c>
      <c r="F8" s="2">
        <v>605</v>
      </c>
      <c r="G8" s="2">
        <v>0.1</v>
      </c>
      <c r="H8" s="4">
        <v>7.5799999999999999E-5</v>
      </c>
      <c r="J8" s="2"/>
      <c r="L8" s="2"/>
    </row>
    <row r="9" spans="1:12" ht="18" x14ac:dyDescent="0.25">
      <c r="A9" s="2">
        <v>105</v>
      </c>
      <c r="B9" s="2">
        <v>1083.3</v>
      </c>
      <c r="C9" s="2">
        <v>44.959000000000003</v>
      </c>
      <c r="D9" s="2">
        <v>657.52</v>
      </c>
      <c r="E9" s="2">
        <v>4.17</v>
      </c>
      <c r="F9" s="2">
        <v>543</v>
      </c>
      <c r="G9" s="2">
        <v>9.0300000000000005E-2</v>
      </c>
      <c r="H9" s="4">
        <v>6.5300000000000002E-5</v>
      </c>
      <c r="J9" s="2"/>
      <c r="L9" s="2"/>
    </row>
    <row r="10" spans="1:12" ht="18" x14ac:dyDescent="0.25">
      <c r="A10" s="2">
        <v>110</v>
      </c>
      <c r="B10" s="2">
        <v>1465.8</v>
      </c>
      <c r="C10" s="2">
        <v>62.579000000000001</v>
      </c>
      <c r="D10" s="2">
        <v>621.45000000000005</v>
      </c>
      <c r="E10" s="2">
        <v>3.76</v>
      </c>
      <c r="F10" s="2">
        <v>476</v>
      </c>
      <c r="G10" s="2">
        <v>8.0399999999999999E-2</v>
      </c>
      <c r="H10" s="4">
        <v>5.5999999999999999E-5</v>
      </c>
      <c r="J10" s="2"/>
      <c r="L10" s="2"/>
    </row>
    <row r="11" spans="1:12" ht="18" x14ac:dyDescent="0.25">
      <c r="A11" s="2">
        <v>115</v>
      </c>
      <c r="B11" s="2">
        <v>1937</v>
      </c>
      <c r="C11" s="2">
        <v>87.293999999999997</v>
      </c>
      <c r="D11" s="2">
        <v>578.71</v>
      </c>
      <c r="E11" s="2">
        <v>3.258</v>
      </c>
      <c r="F11" s="2">
        <v>403</v>
      </c>
      <c r="G11" s="2">
        <v>7.0599999999999996E-2</v>
      </c>
      <c r="H11" s="4">
        <v>4.7299999999999998E-5</v>
      </c>
      <c r="J11" s="2"/>
      <c r="L11" s="2"/>
    </row>
    <row r="12" spans="1:12" ht="18" x14ac:dyDescent="0.25">
      <c r="A12" s="2">
        <v>120</v>
      </c>
      <c r="B12" s="2">
        <v>2510.6</v>
      </c>
      <c r="C12" s="2">
        <v>125.09</v>
      </c>
      <c r="D12" s="2">
        <v>523.36</v>
      </c>
      <c r="E12" s="2">
        <v>2.5779999999999998</v>
      </c>
      <c r="F12" s="2">
        <v>317.3</v>
      </c>
      <c r="G12" s="2">
        <v>6.0999999999999999E-2</v>
      </c>
      <c r="H12" s="4">
        <v>3.8399999999999998E-5</v>
      </c>
      <c r="J12" s="2"/>
      <c r="L12" s="2"/>
    </row>
    <row r="13" spans="1:12" ht="18" x14ac:dyDescent="0.25">
      <c r="F13" s="2"/>
      <c r="H13" s="2"/>
      <c r="J13" s="2"/>
      <c r="L13" s="2"/>
    </row>
    <row r="14" spans="1:12" ht="18" x14ac:dyDescent="0.25">
      <c r="C14" s="1"/>
      <c r="E14" s="1"/>
    </row>
    <row r="15" spans="1:12" ht="18" x14ac:dyDescent="0.25">
      <c r="A15" s="1"/>
      <c r="B15" s="1"/>
      <c r="C15" s="2"/>
      <c r="E15" s="4"/>
      <c r="G15" s="1"/>
      <c r="H15" s="1"/>
    </row>
    <row r="16" spans="1:12" ht="18" x14ac:dyDescent="0.25">
      <c r="C16" s="2"/>
      <c r="E16" s="4"/>
      <c r="G16" s="2"/>
      <c r="H16" s="2"/>
    </row>
    <row r="17" spans="3:8" ht="18" x14ac:dyDescent="0.25">
      <c r="C17" s="2"/>
      <c r="E17" s="4"/>
      <c r="G17" s="2"/>
      <c r="H17" s="2"/>
    </row>
    <row r="18" spans="3:8" ht="18" x14ac:dyDescent="0.25">
      <c r="C18" s="2"/>
      <c r="E18" s="4"/>
      <c r="F18" s="1"/>
      <c r="G18" s="2"/>
      <c r="H18" s="2"/>
    </row>
    <row r="19" spans="3:8" ht="18" x14ac:dyDescent="0.25">
      <c r="C19" s="2"/>
      <c r="E19" s="4"/>
      <c r="F19" s="2"/>
      <c r="G19" s="2"/>
      <c r="H19" s="2"/>
    </row>
    <row r="20" spans="3:8" ht="18" x14ac:dyDescent="0.25">
      <c r="C20" s="2"/>
      <c r="E20" s="4"/>
      <c r="F20" s="2"/>
      <c r="G20" s="2"/>
      <c r="H20" s="2"/>
    </row>
    <row r="21" spans="3:8" ht="18" x14ac:dyDescent="0.25">
      <c r="C21" s="2"/>
      <c r="E21" s="4"/>
      <c r="F21" s="2"/>
      <c r="G21" s="2"/>
      <c r="H21" s="2"/>
    </row>
    <row r="22" spans="3:8" ht="18" x14ac:dyDescent="0.25">
      <c r="C22" s="2"/>
      <c r="E22" s="4"/>
      <c r="F22" s="2"/>
      <c r="G22" s="2"/>
      <c r="H22" s="2"/>
    </row>
    <row r="23" spans="3:8" ht="18" x14ac:dyDescent="0.25">
      <c r="C23" s="2"/>
      <c r="E23" s="4"/>
      <c r="F23" s="2"/>
      <c r="G23" s="2"/>
      <c r="H23" s="2"/>
    </row>
    <row r="24" spans="3:8" ht="18" x14ac:dyDescent="0.25">
      <c r="C24" s="2"/>
      <c r="E24" s="4"/>
      <c r="F24" s="2"/>
      <c r="G24" s="2"/>
      <c r="H24" s="2"/>
    </row>
    <row r="25" spans="3:8" ht="18" x14ac:dyDescent="0.25">
      <c r="C25" s="2"/>
      <c r="E25" s="4"/>
      <c r="F25" s="2"/>
      <c r="G25" s="2"/>
      <c r="H25" s="2"/>
    </row>
    <row r="26" spans="3:8" ht="18" x14ac:dyDescent="0.25">
      <c r="D26" s="2"/>
      <c r="F26" s="2"/>
      <c r="G26" s="2"/>
      <c r="H26" s="2"/>
    </row>
    <row r="27" spans="3:8" ht="18" x14ac:dyDescent="0.25">
      <c r="D27" s="2"/>
      <c r="F27" s="2"/>
      <c r="G27" s="2"/>
    </row>
    <row r="28" spans="3:8" ht="18" x14ac:dyDescent="0.25">
      <c r="D28" s="2"/>
      <c r="F28" s="2"/>
    </row>
    <row r="29" spans="3:8" ht="18" x14ac:dyDescent="0.25">
      <c r="D29" s="2"/>
      <c r="F29" s="2"/>
    </row>
    <row r="30" spans="3:8" ht="18" x14ac:dyDescent="0.25">
      <c r="D30" s="2"/>
      <c r="F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85D-5D33-3941-8657-E26E8E9F9264}">
  <dimension ref="A1:G27"/>
  <sheetViews>
    <sheetView workbookViewId="0">
      <selection activeCell="F11" sqref="F11"/>
    </sheetView>
  </sheetViews>
  <sheetFormatPr baseColWidth="10" defaultRowHeight="16" x14ac:dyDescent="0.2"/>
  <cols>
    <col min="1" max="1" width="17.1640625" bestFit="1" customWidth="1"/>
    <col min="2" max="2" width="31.1640625" bestFit="1" customWidth="1"/>
  </cols>
  <sheetData>
    <row r="1" spans="1:7" ht="16" customHeight="1" x14ac:dyDescent="0.25">
      <c r="A1" s="1" t="s">
        <v>1</v>
      </c>
      <c r="B1" s="1" t="s">
        <v>2</v>
      </c>
      <c r="C1" s="1"/>
      <c r="G1" s="1"/>
    </row>
    <row r="2" spans="1:7" ht="16" customHeight="1" x14ac:dyDescent="0.25">
      <c r="A2" s="2">
        <v>80</v>
      </c>
      <c r="B2" s="2">
        <v>89100</v>
      </c>
      <c r="C2" s="1"/>
      <c r="G2" s="2"/>
    </row>
    <row r="3" spans="1:7" ht="18" x14ac:dyDescent="0.25">
      <c r="A3" s="2">
        <v>100</v>
      </c>
      <c r="B3" s="4">
        <v>213500</v>
      </c>
      <c r="C3" s="3"/>
      <c r="G3" s="2"/>
    </row>
    <row r="4" spans="1:7" ht="18" x14ac:dyDescent="0.25">
      <c r="A4" s="2">
        <v>120</v>
      </c>
      <c r="B4" s="4">
        <v>358200</v>
      </c>
      <c r="C4" s="3"/>
      <c r="G4" s="2"/>
    </row>
    <row r="5" spans="1:7" ht="18" x14ac:dyDescent="0.25">
      <c r="A5" s="2">
        <v>140</v>
      </c>
      <c r="B5" s="4">
        <v>523000</v>
      </c>
      <c r="C5" s="3"/>
      <c r="G5" s="2"/>
    </row>
    <row r="6" spans="1:7" ht="18" x14ac:dyDescent="0.25">
      <c r="A6" s="2">
        <v>160</v>
      </c>
      <c r="B6" s="4">
        <v>708000</v>
      </c>
      <c r="C6" s="3"/>
      <c r="G6" s="2"/>
    </row>
    <row r="7" spans="1:7" ht="18" x14ac:dyDescent="0.25">
      <c r="A7" s="2">
        <v>180</v>
      </c>
      <c r="B7" s="4">
        <v>913000</v>
      </c>
      <c r="C7" s="3"/>
      <c r="G7" s="2"/>
    </row>
    <row r="8" spans="1:7" ht="18" x14ac:dyDescent="0.25">
      <c r="A8" s="2">
        <v>200</v>
      </c>
      <c r="B8" s="4">
        <v>1139000</v>
      </c>
      <c r="C8" s="3"/>
      <c r="G8" s="2"/>
    </row>
    <row r="9" spans="1:7" ht="18" x14ac:dyDescent="0.25">
      <c r="A9" s="2"/>
      <c r="B9" s="4"/>
      <c r="C9" s="3"/>
      <c r="G9" s="2"/>
    </row>
    <row r="10" spans="1:7" ht="18" x14ac:dyDescent="0.25">
      <c r="A10" s="2"/>
      <c r="B10" s="4"/>
    </row>
    <row r="11" spans="1:7" ht="18" x14ac:dyDescent="0.25">
      <c r="A11" s="2"/>
      <c r="B11" s="4"/>
    </row>
    <row r="12" spans="1:7" ht="18" x14ac:dyDescent="0.25">
      <c r="A12" s="2"/>
      <c r="B12" s="4"/>
    </row>
    <row r="13" spans="1:7" ht="18" x14ac:dyDescent="0.25">
      <c r="A13" s="2"/>
      <c r="B13" s="4"/>
    </row>
    <row r="14" spans="1:7" ht="18" x14ac:dyDescent="0.25">
      <c r="A14" s="2"/>
      <c r="B14" s="4"/>
      <c r="C14" s="1"/>
    </row>
    <row r="15" spans="1:7" ht="18" x14ac:dyDescent="0.25">
      <c r="C15" s="2"/>
    </row>
    <row r="16" spans="1:7" ht="18" x14ac:dyDescent="0.25">
      <c r="C16" s="2"/>
    </row>
    <row r="17" spans="1:3" ht="18" x14ac:dyDescent="0.25">
      <c r="A17" s="1"/>
      <c r="B17" s="1"/>
      <c r="C17" s="1"/>
    </row>
    <row r="18" spans="1:3" ht="18" x14ac:dyDescent="0.25">
      <c r="C18" s="2"/>
    </row>
    <row r="19" spans="1:3" ht="18" x14ac:dyDescent="0.25">
      <c r="C19" s="2"/>
    </row>
    <row r="20" spans="1:3" ht="18" x14ac:dyDescent="0.25">
      <c r="C20" s="2"/>
    </row>
    <row r="21" spans="1:3" ht="18" x14ac:dyDescent="0.25">
      <c r="C21" s="2"/>
    </row>
    <row r="22" spans="1:3" ht="18" x14ac:dyDescent="0.25">
      <c r="C22" s="2"/>
    </row>
    <row r="23" spans="1:3" ht="18" x14ac:dyDescent="0.25">
      <c r="C23" s="2"/>
    </row>
    <row r="24" spans="1:3" ht="18" x14ac:dyDescent="0.25">
      <c r="C24" s="2"/>
    </row>
    <row r="25" spans="1:3" ht="18" x14ac:dyDescent="0.25">
      <c r="C25" s="2"/>
    </row>
    <row r="26" spans="1:3" ht="18" x14ac:dyDescent="0.25">
      <c r="C26" s="2"/>
    </row>
    <row r="27" spans="1:3" ht="18" x14ac:dyDescent="0.25">
      <c r="C2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259-BA18-0E4D-847A-4F527E0EE73E}">
  <dimension ref="A1:F19"/>
  <sheetViews>
    <sheetView workbookViewId="0">
      <selection activeCell="A2" sqref="A2:C6"/>
    </sheetView>
  </sheetViews>
  <sheetFormatPr baseColWidth="10" defaultRowHeight="16" x14ac:dyDescent="0.2"/>
  <cols>
    <col min="2" max="2" width="31.1640625" bestFit="1" customWidth="1"/>
    <col min="3" max="3" width="45.33203125" bestFit="1" customWidth="1"/>
  </cols>
  <sheetData>
    <row r="1" spans="1:6" ht="18" x14ac:dyDescent="0.25">
      <c r="A1" s="1" t="s">
        <v>1</v>
      </c>
      <c r="B1" s="1" t="s">
        <v>2</v>
      </c>
      <c r="C1" s="1" t="s">
        <v>5</v>
      </c>
      <c r="D1" s="1"/>
      <c r="F1" s="1"/>
    </row>
    <row r="2" spans="1:6" ht="18" x14ac:dyDescent="0.25">
      <c r="A2" s="2">
        <v>57</v>
      </c>
      <c r="B2" s="2">
        <v>3.0830000000000002</v>
      </c>
      <c r="C2" s="2">
        <v>6.78</v>
      </c>
      <c r="D2" s="2"/>
      <c r="F2" s="2"/>
    </row>
    <row r="3" spans="1:6" ht="18" x14ac:dyDescent="0.25">
      <c r="A3" s="2">
        <v>58</v>
      </c>
      <c r="B3" s="2">
        <v>3.952</v>
      </c>
      <c r="C3" s="2">
        <v>6.77</v>
      </c>
      <c r="D3" s="2"/>
      <c r="F3" s="2"/>
    </row>
    <row r="4" spans="1:6" ht="18" x14ac:dyDescent="0.25">
      <c r="A4" s="2">
        <v>60</v>
      </c>
      <c r="B4" s="2">
        <v>6.33</v>
      </c>
      <c r="C4" s="2">
        <v>6.8</v>
      </c>
      <c r="D4" s="2"/>
      <c r="F4" s="2"/>
    </row>
    <row r="5" spans="1:6" ht="18" x14ac:dyDescent="0.25">
      <c r="A5" s="2">
        <v>62</v>
      </c>
      <c r="B5" s="2">
        <v>9.84</v>
      </c>
      <c r="C5" s="2">
        <v>6.7</v>
      </c>
      <c r="D5" s="2"/>
      <c r="F5" s="2"/>
    </row>
    <row r="6" spans="1:6" ht="18" x14ac:dyDescent="0.25">
      <c r="A6" s="2">
        <v>63</v>
      </c>
      <c r="B6" s="2">
        <v>12.14</v>
      </c>
      <c r="C6" s="2">
        <v>6.7</v>
      </c>
      <c r="D6" s="2"/>
      <c r="F6" s="2"/>
    </row>
    <row r="7" spans="1:6" ht="18" x14ac:dyDescent="0.25">
      <c r="A7" s="2"/>
      <c r="B7" s="2"/>
      <c r="C7" s="2"/>
      <c r="D7" s="2"/>
      <c r="F7" s="2"/>
    </row>
    <row r="8" spans="1:6" ht="18" x14ac:dyDescent="0.25">
      <c r="A8" s="2"/>
      <c r="B8" s="2"/>
      <c r="C8" s="2"/>
      <c r="D8" s="2"/>
      <c r="F8" s="2"/>
    </row>
    <row r="9" spans="1:6" ht="18" x14ac:dyDescent="0.25">
      <c r="A9" s="2"/>
      <c r="B9" s="2"/>
      <c r="C9" s="2"/>
      <c r="D9" s="2"/>
      <c r="F9" s="2"/>
    </row>
    <row r="10" spans="1:6" ht="18" x14ac:dyDescent="0.25">
      <c r="A10" s="1"/>
      <c r="B10" s="1"/>
      <c r="C10" s="1"/>
      <c r="E10" s="1"/>
    </row>
    <row r="11" spans="1:6" ht="18" x14ac:dyDescent="0.25">
      <c r="E11" s="2"/>
    </row>
    <row r="12" spans="1:6" ht="16" customHeight="1" x14ac:dyDescent="0.25">
      <c r="E12" s="2"/>
    </row>
    <row r="13" spans="1:6" ht="18" x14ac:dyDescent="0.25">
      <c r="E13" s="2"/>
    </row>
    <row r="14" spans="1:6" ht="18" x14ac:dyDescent="0.25">
      <c r="E14" s="2"/>
    </row>
    <row r="15" spans="1:6" ht="18" x14ac:dyDescent="0.25">
      <c r="E15" s="2"/>
    </row>
    <row r="17" spans="3:6" ht="18" x14ac:dyDescent="0.25">
      <c r="C17" s="3"/>
    </row>
    <row r="18" spans="3:6" ht="18" x14ac:dyDescent="0.25">
      <c r="C18" s="3"/>
      <c r="D18" s="2"/>
      <c r="F18" s="2"/>
    </row>
    <row r="19" spans="3:6" ht="18" x14ac:dyDescent="0.25">
      <c r="C19" s="3"/>
      <c r="D1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8ECE-4A2F-DC48-A160-40C50FB89419}">
  <dimension ref="A1:O29"/>
  <sheetViews>
    <sheetView tabSelected="1" workbookViewId="0">
      <selection activeCell="A25" sqref="A25"/>
    </sheetView>
  </sheetViews>
  <sheetFormatPr baseColWidth="10" defaultRowHeight="16" x14ac:dyDescent="0.2"/>
  <cols>
    <col min="3" max="3" width="6.6640625" bestFit="1" customWidth="1"/>
    <col min="4" max="4" width="6.83203125" bestFit="1" customWidth="1"/>
    <col min="5" max="5" width="8.6640625" bestFit="1" customWidth="1"/>
    <col min="6" max="6" width="11" bestFit="1" customWidth="1"/>
    <col min="7" max="7" width="11.5" bestFit="1" customWidth="1"/>
    <col min="8" max="8" width="14.5" bestFit="1" customWidth="1"/>
    <col min="9" max="9" width="23.33203125" bestFit="1" customWidth="1"/>
  </cols>
  <sheetData>
    <row r="1" spans="1:15" s="9" customFormat="1" ht="17" x14ac:dyDescent="0.2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8" t="s">
        <v>19</v>
      </c>
      <c r="H1" s="8" t="s">
        <v>20</v>
      </c>
      <c r="I1" s="6" t="s">
        <v>21</v>
      </c>
    </row>
    <row r="2" spans="1:15" s="9" customFormat="1" ht="17" x14ac:dyDescent="0.2">
      <c r="A2" s="9" t="s">
        <v>22</v>
      </c>
      <c r="B2" s="10" t="s">
        <v>23</v>
      </c>
      <c r="C2" s="11">
        <v>293.16000000000003</v>
      </c>
      <c r="D2" s="11">
        <v>1.01325</v>
      </c>
      <c r="E2" s="11">
        <v>1.1648000000000001</v>
      </c>
      <c r="F2" s="11">
        <v>2</v>
      </c>
      <c r="G2" s="11">
        <f>(H2/E2/1000)*10^9</f>
        <v>22149.725274725271</v>
      </c>
      <c r="H2" s="12">
        <v>2.58E-2</v>
      </c>
      <c r="I2" s="12" t="s">
        <v>24</v>
      </c>
    </row>
    <row r="3" spans="1:15" s="9" customFormat="1" ht="17" x14ac:dyDescent="0.2">
      <c r="A3" s="9" t="s">
        <v>22</v>
      </c>
      <c r="B3" s="13" t="s">
        <v>25</v>
      </c>
      <c r="C3" s="14">
        <v>77.660000000000025</v>
      </c>
      <c r="D3" s="14">
        <v>1.01325</v>
      </c>
      <c r="E3" s="14">
        <v>4.5914999999999999</v>
      </c>
      <c r="F3" s="14">
        <v>2</v>
      </c>
      <c r="G3" s="14">
        <v>1618</v>
      </c>
      <c r="I3" s="9" t="s">
        <v>24</v>
      </c>
      <c r="O3" s="14"/>
    </row>
    <row r="4" spans="1:15" s="9" customFormat="1" x14ac:dyDescent="0.2">
      <c r="A4" s="9" t="s">
        <v>22</v>
      </c>
      <c r="B4" s="13"/>
      <c r="C4" s="14">
        <v>194.66000000000003</v>
      </c>
      <c r="D4" s="14">
        <v>1.01325</v>
      </c>
      <c r="E4" s="14">
        <v>1.758</v>
      </c>
      <c r="F4" s="14">
        <v>2</v>
      </c>
      <c r="G4" s="14">
        <v>10400</v>
      </c>
      <c r="J4" s="14"/>
      <c r="K4" s="14"/>
    </row>
    <row r="5" spans="1:15" s="9" customFormat="1" x14ac:dyDescent="0.2">
      <c r="A5" s="9" t="s">
        <v>22</v>
      </c>
      <c r="B5" s="15"/>
      <c r="C5" s="14">
        <v>273.16000000000003</v>
      </c>
      <c r="D5" s="14">
        <v>1.01325</v>
      </c>
      <c r="E5" s="14">
        <v>1.2503</v>
      </c>
      <c r="F5" s="14">
        <v>2</v>
      </c>
      <c r="G5" s="14">
        <v>18500</v>
      </c>
      <c r="J5" s="14"/>
      <c r="K5" s="14"/>
    </row>
    <row r="6" spans="1:15" s="9" customFormat="1" x14ac:dyDescent="0.2">
      <c r="A6" s="9" t="s">
        <v>22</v>
      </c>
      <c r="B6" s="13"/>
      <c r="C6" s="14">
        <v>298.16000000000003</v>
      </c>
      <c r="D6" s="14">
        <v>1.01325</v>
      </c>
      <c r="E6" s="14">
        <v>1.1452</v>
      </c>
      <c r="F6" s="14">
        <v>2</v>
      </c>
      <c r="G6" s="14">
        <v>21200</v>
      </c>
    </row>
    <row r="7" spans="1:15" s="9" customFormat="1" x14ac:dyDescent="0.2">
      <c r="A7" s="9" t="s">
        <v>22</v>
      </c>
      <c r="B7" s="16"/>
      <c r="C7" s="17">
        <v>353.16</v>
      </c>
      <c r="D7" s="17">
        <v>1.01325</v>
      </c>
      <c r="E7" s="17">
        <v>0.96653</v>
      </c>
      <c r="F7" s="17">
        <v>2</v>
      </c>
      <c r="G7" s="17">
        <v>28700</v>
      </c>
      <c r="H7" s="18"/>
      <c r="I7" s="18"/>
    </row>
    <row r="8" spans="1:15" s="9" customFormat="1" ht="17" x14ac:dyDescent="0.2">
      <c r="A8" s="9" t="s">
        <v>22</v>
      </c>
      <c r="B8" s="13" t="s">
        <v>26</v>
      </c>
      <c r="C8" s="14">
        <v>273</v>
      </c>
      <c r="D8" s="14">
        <v>1.01325</v>
      </c>
      <c r="E8" s="14">
        <v>1.2511000000000001</v>
      </c>
      <c r="F8" s="14">
        <v>2</v>
      </c>
      <c r="G8" s="14">
        <v>17200</v>
      </c>
      <c r="I8" s="9" t="s">
        <v>24</v>
      </c>
    </row>
    <row r="9" spans="1:15" s="9" customFormat="1" x14ac:dyDescent="0.2">
      <c r="A9" s="9" t="s">
        <v>22</v>
      </c>
      <c r="B9" s="19"/>
      <c r="C9" s="17">
        <v>318</v>
      </c>
      <c r="D9" s="17">
        <v>1.01325</v>
      </c>
      <c r="E9" s="17">
        <v>1.0736000000000001</v>
      </c>
      <c r="F9" s="17">
        <v>2</v>
      </c>
      <c r="G9" s="17">
        <v>22200</v>
      </c>
      <c r="H9" s="18"/>
      <c r="I9" s="18"/>
    </row>
    <row r="10" spans="1:15" s="9" customFormat="1" ht="17" x14ac:dyDescent="0.2">
      <c r="A10" s="9" t="s">
        <v>22</v>
      </c>
      <c r="B10" s="13" t="s">
        <v>27</v>
      </c>
      <c r="C10" s="14">
        <v>293.16000000000003</v>
      </c>
      <c r="D10" s="14">
        <v>20</v>
      </c>
      <c r="E10" s="14">
        <v>23.074999999999999</v>
      </c>
      <c r="F10" s="14">
        <v>2</v>
      </c>
      <c r="G10" s="14">
        <v>1000</v>
      </c>
      <c r="H10" s="20"/>
      <c r="I10" s="9" t="s">
        <v>24</v>
      </c>
    </row>
    <row r="11" spans="1:15" s="9" customFormat="1" x14ac:dyDescent="0.2">
      <c r="A11" s="9" t="s">
        <v>22</v>
      </c>
      <c r="B11" s="13"/>
      <c r="C11" s="14">
        <v>293.16000000000003</v>
      </c>
      <c r="D11" s="14">
        <v>34</v>
      </c>
      <c r="E11" s="14">
        <v>39.29</v>
      </c>
      <c r="F11" s="14">
        <v>1</v>
      </c>
      <c r="G11" s="14">
        <v>587</v>
      </c>
      <c r="H11" s="20"/>
    </row>
    <row r="12" spans="1:15" s="9" customFormat="1" x14ac:dyDescent="0.2">
      <c r="A12" s="9" t="s">
        <v>22</v>
      </c>
      <c r="B12" s="13"/>
      <c r="C12" s="14">
        <v>293.16000000000003</v>
      </c>
      <c r="D12" s="14">
        <v>48</v>
      </c>
      <c r="E12" s="14">
        <v>55.5</v>
      </c>
      <c r="F12" s="14">
        <v>1</v>
      </c>
      <c r="G12" s="14">
        <v>416</v>
      </c>
      <c r="H12" s="20"/>
    </row>
    <row r="13" spans="1:15" s="9" customFormat="1" x14ac:dyDescent="0.2">
      <c r="A13" s="9" t="s">
        <v>22</v>
      </c>
      <c r="B13" s="13"/>
      <c r="C13" s="14">
        <v>293.16000000000003</v>
      </c>
      <c r="D13" s="14">
        <v>62</v>
      </c>
      <c r="E13" s="14">
        <v>71.656000000000006</v>
      </c>
      <c r="F13" s="14">
        <v>1</v>
      </c>
      <c r="G13" s="14">
        <v>320</v>
      </c>
      <c r="H13" s="20"/>
    </row>
    <row r="14" spans="1:15" s="9" customFormat="1" x14ac:dyDescent="0.2">
      <c r="A14" s="9" t="s">
        <v>22</v>
      </c>
      <c r="B14" s="13"/>
      <c r="C14" s="14">
        <v>293.16000000000003</v>
      </c>
      <c r="D14" s="14">
        <v>76</v>
      </c>
      <c r="E14" s="14">
        <v>87.706999999999994</v>
      </c>
      <c r="F14" s="14">
        <v>1</v>
      </c>
      <c r="G14" s="14">
        <v>265</v>
      </c>
      <c r="H14" s="20"/>
    </row>
    <row r="15" spans="1:15" s="9" customFormat="1" x14ac:dyDescent="0.2">
      <c r="A15" s="9" t="s">
        <v>22</v>
      </c>
      <c r="B15" s="19"/>
      <c r="C15" s="17">
        <v>293.16000000000003</v>
      </c>
      <c r="D15" s="17">
        <v>90</v>
      </c>
      <c r="E15" s="17">
        <v>103.6</v>
      </c>
      <c r="F15" s="17">
        <v>1</v>
      </c>
      <c r="G15" s="17">
        <v>217</v>
      </c>
      <c r="H15" s="20"/>
    </row>
    <row r="16" spans="1:15" s="9" customFormat="1" ht="17" x14ac:dyDescent="0.2">
      <c r="A16" s="9" t="s">
        <v>22</v>
      </c>
      <c r="B16" s="21" t="s">
        <v>28</v>
      </c>
      <c r="C16" s="11">
        <v>273.16000000000003</v>
      </c>
      <c r="D16" s="11">
        <v>1.01325</v>
      </c>
      <c r="E16" s="11">
        <v>1.2503</v>
      </c>
      <c r="F16" s="11">
        <v>2</v>
      </c>
      <c r="G16" s="11">
        <f>18600</f>
        <v>18600</v>
      </c>
      <c r="H16" s="12"/>
      <c r="I16" s="12" t="s">
        <v>24</v>
      </c>
    </row>
    <row r="17" spans="1:9" s="9" customFormat="1" ht="17" x14ac:dyDescent="0.2">
      <c r="A17" s="9" t="s">
        <v>22</v>
      </c>
      <c r="B17" s="22" t="s">
        <v>29</v>
      </c>
      <c r="C17" s="14">
        <v>233.17</v>
      </c>
      <c r="D17" s="14">
        <v>1.01325</v>
      </c>
      <c r="E17" s="14">
        <v>1.4658</v>
      </c>
      <c r="F17" s="14">
        <v>2</v>
      </c>
      <c r="G17" s="14">
        <v>13509.677419354839</v>
      </c>
      <c r="I17" s="9" t="s">
        <v>24</v>
      </c>
    </row>
    <row r="18" spans="1:9" s="9" customFormat="1" x14ac:dyDescent="0.2">
      <c r="A18" s="9" t="s">
        <v>22</v>
      </c>
      <c r="B18" s="22"/>
      <c r="C18" s="14">
        <v>244.8</v>
      </c>
      <c r="D18" s="14">
        <v>1.01325</v>
      </c>
      <c r="E18" s="14">
        <v>1.3957999999999999</v>
      </c>
      <c r="F18" s="14">
        <v>2</v>
      </c>
      <c r="G18" s="14">
        <v>14751.673124339557</v>
      </c>
    </row>
    <row r="19" spans="1:9" s="9" customFormat="1" x14ac:dyDescent="0.2">
      <c r="A19" s="9" t="s">
        <v>22</v>
      </c>
      <c r="B19" s="23"/>
      <c r="C19" s="14">
        <v>261.77</v>
      </c>
      <c r="D19" s="14">
        <v>1.01325</v>
      </c>
      <c r="E19" s="14">
        <v>1.3048999999999999</v>
      </c>
      <c r="F19" s="14">
        <v>2</v>
      </c>
      <c r="G19" s="14">
        <v>16629.606099110544</v>
      </c>
    </row>
    <row r="20" spans="1:9" s="9" customFormat="1" x14ac:dyDescent="0.2">
      <c r="A20" s="9" t="s">
        <v>22</v>
      </c>
      <c r="B20" s="13"/>
      <c r="C20" s="14">
        <v>274.43</v>
      </c>
      <c r="D20" s="14">
        <v>1.01325</v>
      </c>
      <c r="E20" s="14">
        <v>1.2444999999999999</v>
      </c>
      <c r="F20" s="14">
        <v>2</v>
      </c>
      <c r="G20" s="14">
        <v>18095.402696163153</v>
      </c>
    </row>
    <row r="21" spans="1:9" s="9" customFormat="1" x14ac:dyDescent="0.2">
      <c r="A21" s="9" t="s">
        <v>22</v>
      </c>
      <c r="B21" s="13"/>
      <c r="C21" s="14">
        <v>298.14999999999998</v>
      </c>
      <c r="D21" s="14">
        <v>1.01325</v>
      </c>
      <c r="E21" s="14">
        <v>1.1452</v>
      </c>
      <c r="F21" s="14">
        <v>2</v>
      </c>
      <c r="G21" s="14">
        <v>20940</v>
      </c>
    </row>
    <row r="22" spans="1:9" s="9" customFormat="1" x14ac:dyDescent="0.2">
      <c r="A22" s="9" t="s">
        <v>22</v>
      </c>
      <c r="B22" s="13"/>
      <c r="C22" s="14">
        <v>330.07</v>
      </c>
      <c r="D22" s="14">
        <v>1.01325</v>
      </c>
      <c r="E22" s="14">
        <v>1.0343</v>
      </c>
      <c r="F22" s="14">
        <v>2</v>
      </c>
      <c r="G22" s="14">
        <v>24991.049051199429</v>
      </c>
    </row>
    <row r="23" spans="1:9" s="9" customFormat="1" x14ac:dyDescent="0.2">
      <c r="A23" s="9" t="s">
        <v>22</v>
      </c>
      <c r="B23" s="13"/>
      <c r="C23" s="14">
        <v>352.95</v>
      </c>
      <c r="D23" s="14">
        <v>1.01325</v>
      </c>
      <c r="E23" s="14">
        <v>0.96711000000000003</v>
      </c>
      <c r="F23" s="14">
        <v>2</v>
      </c>
      <c r="G23" s="14">
        <v>28099.838969404187</v>
      </c>
    </row>
    <row r="24" spans="1:9" s="9" customFormat="1" x14ac:dyDescent="0.2">
      <c r="A24" s="9" t="s">
        <v>22</v>
      </c>
      <c r="B24" s="13"/>
      <c r="C24" s="14">
        <v>364.2</v>
      </c>
      <c r="D24" s="14">
        <v>1.01325</v>
      </c>
      <c r="E24" s="14">
        <v>0.93720000000000003</v>
      </c>
      <c r="F24" s="14">
        <v>2</v>
      </c>
      <c r="G24" s="14">
        <v>29664.258393540164</v>
      </c>
    </row>
    <row r="25" spans="1:9" s="9" customFormat="1" x14ac:dyDescent="0.2">
      <c r="A25" s="9" t="s">
        <v>22</v>
      </c>
      <c r="B25" s="13"/>
      <c r="C25" s="14">
        <v>373.55</v>
      </c>
      <c r="D25" s="14">
        <v>1.01325</v>
      </c>
      <c r="E25" s="14">
        <v>0.91371000000000002</v>
      </c>
      <c r="F25" s="14">
        <v>2</v>
      </c>
      <c r="G25" s="14">
        <v>31003.849570624814</v>
      </c>
    </row>
    <row r="26" spans="1:9" s="9" customFormat="1" x14ac:dyDescent="0.2">
      <c r="A26" s="9" t="s">
        <v>22</v>
      </c>
      <c r="B26" s="13"/>
      <c r="C26" s="14">
        <v>385.25</v>
      </c>
      <c r="D26" s="14">
        <v>1.01325</v>
      </c>
      <c r="E26" s="14">
        <v>0.88593</v>
      </c>
      <c r="F26" s="14">
        <v>2</v>
      </c>
      <c r="G26" s="14">
        <v>32667.706708268332</v>
      </c>
    </row>
    <row r="27" spans="1:9" s="9" customFormat="1" x14ac:dyDescent="0.2">
      <c r="A27" s="9" t="s">
        <v>22</v>
      </c>
      <c r="B27" s="13"/>
      <c r="C27" s="14">
        <v>397.29</v>
      </c>
      <c r="D27" s="14">
        <v>1.01325</v>
      </c>
      <c r="E27" s="14">
        <v>0.85906000000000005</v>
      </c>
      <c r="F27" s="14">
        <v>2</v>
      </c>
      <c r="G27" s="14">
        <v>34429.463992107863</v>
      </c>
    </row>
    <row r="28" spans="1:9" s="9" customFormat="1" x14ac:dyDescent="0.2">
      <c r="A28" s="9" t="s">
        <v>22</v>
      </c>
      <c r="B28" s="13"/>
      <c r="C28" s="14">
        <v>408.37</v>
      </c>
      <c r="D28" s="14">
        <v>1.01325</v>
      </c>
      <c r="E28" s="14">
        <v>0.83572999999999997</v>
      </c>
      <c r="F28" s="14">
        <v>2</v>
      </c>
      <c r="G28" s="14">
        <v>36109.674081738231</v>
      </c>
    </row>
    <row r="29" spans="1:9" s="9" customFormat="1" x14ac:dyDescent="0.2">
      <c r="A29" s="9" t="s">
        <v>22</v>
      </c>
      <c r="B29" s="13"/>
      <c r="C29" s="14">
        <v>421.8</v>
      </c>
      <c r="D29" s="14">
        <v>1.01325</v>
      </c>
      <c r="E29" s="14">
        <v>0.80910000000000004</v>
      </c>
      <c r="F29" s="14">
        <v>2</v>
      </c>
      <c r="G29" s="14">
        <v>38169.886985052864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vle</vt:lpstr>
      <vt:lpstr>sle</vt:lpstr>
      <vt:lpstr>sve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Chaparro, Gustavo</dc:creator>
  <cp:lastModifiedBy>Chaparro, Gustavo</cp:lastModifiedBy>
  <dcterms:created xsi:type="dcterms:W3CDTF">2024-03-05T08:54:59Z</dcterms:created>
  <dcterms:modified xsi:type="dcterms:W3CDTF">2025-03-19T16:41:50Z</dcterms:modified>
</cp:coreProperties>
</file>