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mc:AlternateContent xmlns:mc="http://schemas.openxmlformats.org/markup-compatibility/2006">
    <mc:Choice Requires="x15">
      <x15ac:absPath xmlns:x15ac="http://schemas.microsoft.com/office/spreadsheetml/2010/11/ac" url="E:\pendrive2\"/>
    </mc:Choice>
  </mc:AlternateContent>
  <xr:revisionPtr revIDLastSave="2324" documentId="13_ncr:1_{93A54CAE-36F5-4886-97E2-84B38C7CB208}" xr6:coauthVersionLast="47" xr6:coauthVersionMax="47" xr10:uidLastSave="{0F67A3C4-260E-4711-B874-FE28AE2CF610}"/>
  <bookViews>
    <workbookView xWindow="-105" yWindow="-105" windowWidth="23250" windowHeight="12450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BC31" i="1" l="1"/>
  <c r="BG14" i="1"/>
  <c r="BG3" i="1"/>
  <c r="BG4" i="1"/>
  <c r="BG5" i="1"/>
  <c r="BG6" i="1"/>
  <c r="BG7" i="1"/>
  <c r="BG8" i="1"/>
  <c r="BG9" i="1"/>
  <c r="BG10" i="1"/>
  <c r="BG11" i="1"/>
  <c r="BG12" i="1"/>
  <c r="BG13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AQ5" i="1"/>
  <c r="AQ4" i="1"/>
  <c r="AQ3" i="1"/>
  <c r="AQ6" i="1"/>
  <c r="AQ7" i="1"/>
  <c r="AQ8" i="1"/>
  <c r="AQ9" i="1"/>
  <c r="AQ10" i="1"/>
  <c r="AQ11" i="1"/>
  <c r="BK2" i="1"/>
  <c r="BI2" i="1"/>
  <c r="BG2" i="1"/>
  <c r="BE2" i="1"/>
  <c r="BC2" i="1"/>
  <c r="BA2" i="1"/>
  <c r="AY2" i="1"/>
  <c r="AW8" i="1"/>
  <c r="AU8" i="1"/>
  <c r="AS8" i="1"/>
  <c r="AO8" i="1"/>
  <c r="BJ32" i="1"/>
  <c r="AU3" i="1"/>
  <c r="AU4" i="1"/>
  <c r="AU5" i="1"/>
  <c r="AU6" i="1"/>
  <c r="AU7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2" i="1"/>
  <c r="AO31" i="1"/>
  <c r="AW24" i="1"/>
  <c r="AW14" i="1"/>
  <c r="AW13" i="1"/>
  <c r="AW10" i="1"/>
  <c r="AW9" i="1"/>
  <c r="AW7" i="1"/>
  <c r="AW6" i="1"/>
  <c r="AW4" i="1"/>
  <c r="AS2" i="1"/>
  <c r="AS25" i="1"/>
  <c r="AS3" i="1"/>
  <c r="AS4" i="1"/>
  <c r="AS5" i="1"/>
  <c r="AS6" i="1"/>
  <c r="AS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6" i="1"/>
  <c r="AS27" i="1"/>
  <c r="AS28" i="1"/>
  <c r="AS29" i="1"/>
  <c r="AS30" i="1"/>
  <c r="AS31" i="1"/>
  <c r="AQ2" i="1"/>
  <c r="AQ15" i="1"/>
  <c r="AQ12" i="1"/>
  <c r="AQ13" i="1"/>
  <c r="AQ14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O2" i="1"/>
  <c r="AO3" i="1"/>
  <c r="AO4" i="1"/>
  <c r="AO5" i="1"/>
  <c r="AO6" i="1"/>
  <c r="AO7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BK28" i="1"/>
  <c r="BK22" i="1"/>
  <c r="BK15" i="1"/>
  <c r="BK12" i="1"/>
  <c r="BK7" i="1"/>
  <c r="BK6" i="1"/>
  <c r="AW2" i="1"/>
  <c r="BK3" i="1"/>
  <c r="BK4" i="1"/>
  <c r="BK5" i="1"/>
  <c r="BK8" i="1"/>
  <c r="BK9" i="1"/>
  <c r="BK10" i="1"/>
  <c r="BK11" i="1"/>
  <c r="BK13" i="1"/>
  <c r="BK14" i="1"/>
  <c r="BK16" i="1"/>
  <c r="BK17" i="1"/>
  <c r="BK18" i="1"/>
  <c r="BK19" i="1"/>
  <c r="BK20" i="1"/>
  <c r="BK21" i="1"/>
  <c r="BK23" i="1"/>
  <c r="BK24" i="1"/>
  <c r="BK25" i="1"/>
  <c r="BK26" i="1"/>
  <c r="BK27" i="1"/>
  <c r="BK29" i="1"/>
  <c r="BK30" i="1"/>
  <c r="BK31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AW25" i="1"/>
  <c r="AW3" i="1"/>
  <c r="AW5" i="1"/>
  <c r="AW11" i="1"/>
  <c r="AW12" i="1"/>
  <c r="AW15" i="1"/>
  <c r="AW16" i="1"/>
  <c r="AW17" i="1"/>
  <c r="AW18" i="1"/>
  <c r="AW19" i="1"/>
  <c r="AW20" i="1"/>
  <c r="AW21" i="1"/>
  <c r="AW22" i="1"/>
  <c r="AW23" i="1"/>
  <c r="AW26" i="1"/>
  <c r="AW27" i="1"/>
  <c r="AW28" i="1"/>
  <c r="AW29" i="1"/>
  <c r="AW30" i="1"/>
  <c r="AW3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C5" i="1"/>
  <c r="BC3" i="1"/>
  <c r="BC4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N32" i="1"/>
  <c r="AP32" i="1"/>
  <c r="AR32" i="1"/>
  <c r="AT32" i="1"/>
  <c r="AV32" i="1"/>
  <c r="AX32" i="1"/>
  <c r="AZ32" i="1"/>
  <c r="BB32" i="1"/>
  <c r="BD32" i="1"/>
  <c r="BF32" i="1"/>
  <c r="BH32" i="1"/>
</calcChain>
</file>

<file path=xl/sharedStrings.xml><?xml version="1.0" encoding="utf-8"?>
<sst xmlns="http://schemas.openxmlformats.org/spreadsheetml/2006/main" count="501" uniqueCount="82">
  <si>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</si>
  <si>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</si>
  <si>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</si>
  <si>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</si>
  <si>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</si>
  <si>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</si>
  <si>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</si>
  <si>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</si>
  <si>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</si>
  <si>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</si>
  <si>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</si>
  <si>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</si>
  <si>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</si>
  <si>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</si>
  <si>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</si>
  <si>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</si>
  <si>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</si>
  <si>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</si>
  <si>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</si>
  <si>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</si>
  <si>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</si>
  <si>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</si>
  <si>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</si>
  <si>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2a</t>
  </si>
  <si>
    <t>Prof. 2</t>
  </si>
  <si>
    <t>IF</t>
  </si>
  <si>
    <t>Prof. 3</t>
  </si>
  <si>
    <t>TEC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</si>
  <si>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</si>
  <si>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</si>
  <si>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 xml:space="preserve"> </t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</si>
  <si>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</si>
  <si>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</si>
  <si>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</si>
  <si>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</si>
  <si>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</si>
  <si>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</si>
  <si>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</si>
  <si>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</si>
  <si>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</si>
  <si>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</si>
  <si>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</si>
  <si>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</si>
  <si>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</si>
  <si>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</si>
  <si>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</si>
  <si>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</si>
  <si>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</si>
  <si>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</si>
  <si>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</si>
  <si>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</si>
  <si>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</si>
  <si>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</si>
  <si>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</si>
  <si>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</si>
  <si>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</si>
  <si>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</si>
  <si>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</si>
  <si>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</si>
  <si>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</si>
  <si>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</si>
  <si>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</si>
  <si>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</si>
  <si>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</si>
  <si>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</si>
  <si>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</si>
  <si>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</si>
  <si>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</si>
  <si>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</si>
  <si>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2INF</t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</si>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</sst>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10"/>
      <color rgb="FF9C0006"/>
      <name val="Calibri"/>
      <family val="2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sz val="11"/>
      <color theme="1"/>
      <name val="Inconsolata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b/>
      <sz val="10"/>
      <color rgb="FF0033CC"/>
      <name val="Calibri"/>
      <family val="2"/>
    </font>
    <font>
      <b/>
      <sz val="10"/>
      <color rgb="FF00B050"/>
      <name val="Calibri"/>
      <family val="2"/>
    </font>
    <font>
      <sz val="10"/>
      <color rgb="FF0070C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2E75B5"/>
      <name val="Calibri"/>
      <family val="2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sz val="10"/>
      <color rgb="FF000000"/>
      <name val="Calibri"/>
    </font>
    <font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F9966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2" fillId="13" borderId="12" xfId="0" applyFont="1" applyFill="1" applyBorder="1"/>
    <xf numFmtId="0" fontId="2" fillId="14" borderId="12" xfId="0" applyFont="1" applyFill="1" applyBorder="1"/>
    <xf numFmtId="0" fontId="2" fillId="9" borderId="12" xfId="0" applyFont="1" applyFill="1" applyBorder="1"/>
    <xf numFmtId="0" fontId="2" fillId="9" borderId="14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12" fillId="0" borderId="3" xfId="0" quotePrefix="1" applyFont="1" applyBorder="1" applyAlignment="1">
      <alignment horizontal="center" vertical="center" wrapText="1"/>
    </xf>
    <xf numFmtId="0" fontId="2" fillId="15" borderId="12" xfId="0" applyFont="1" applyFill="1" applyBorder="1"/>
    <xf numFmtId="0" fontId="2" fillId="15" borderId="14" xfId="0" applyFont="1" applyFill="1" applyBorder="1"/>
    <xf numFmtId="0" fontId="2" fillId="9" borderId="11" xfId="0" applyFont="1" applyFill="1" applyBorder="1"/>
    <xf numFmtId="0" fontId="0" fillId="0" borderId="2" xfId="0" applyBorder="1"/>
    <xf numFmtId="0" fontId="21" fillId="6" borderId="9" xfId="0" applyFont="1" applyFill="1" applyBorder="1" applyAlignment="1">
      <alignment horizontal="center" wrapText="1"/>
    </xf>
    <xf numFmtId="0" fontId="4" fillId="0" borderId="2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left" vertical="center"/>
    </xf>
    <xf numFmtId="0" fontId="2" fillId="0" borderId="2" xfId="0" applyFont="1" applyBorder="1"/>
    <xf numFmtId="0" fontId="3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29" fillId="9" borderId="3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15" borderId="31" xfId="0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" fillId="15" borderId="35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9" fillId="9" borderId="11" xfId="0" applyFont="1" applyFill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35" xfId="0" applyFont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15" borderId="39" xfId="0" applyFont="1" applyFill="1" applyBorder="1"/>
    <xf numFmtId="0" fontId="2" fillId="15" borderId="40" xfId="0" applyFont="1" applyFill="1" applyBorder="1"/>
    <xf numFmtId="0" fontId="2" fillId="15" borderId="7" xfId="0" applyFont="1" applyFill="1" applyBorder="1"/>
    <xf numFmtId="0" fontId="2" fillId="15" borderId="43" xfId="0" applyFont="1" applyFill="1" applyBorder="1"/>
    <xf numFmtId="0" fontId="2" fillId="9" borderId="43" xfId="0" applyFont="1" applyFill="1" applyBorder="1"/>
    <xf numFmtId="0" fontId="2" fillId="15" borderId="44" xfId="0" applyFont="1" applyFill="1" applyBorder="1"/>
    <xf numFmtId="0" fontId="2" fillId="9" borderId="36" xfId="0" applyFont="1" applyFill="1" applyBorder="1"/>
    <xf numFmtId="0" fontId="2" fillId="15" borderId="34" xfId="0" applyFont="1" applyFill="1" applyBorder="1"/>
    <xf numFmtId="0" fontId="0" fillId="15" borderId="2" xfId="0" applyFill="1" applyBorder="1"/>
    <xf numFmtId="0" fontId="2" fillId="15" borderId="21" xfId="0" applyFont="1" applyFill="1" applyBorder="1"/>
    <xf numFmtId="0" fontId="2" fillId="9" borderId="21" xfId="0" applyFont="1" applyFill="1" applyBorder="1"/>
    <xf numFmtId="0" fontId="2" fillId="15" borderId="22" xfId="0" applyFont="1" applyFill="1" applyBorder="1"/>
    <xf numFmtId="0" fontId="2" fillId="9" borderId="22" xfId="0" applyFont="1" applyFill="1" applyBorder="1"/>
    <xf numFmtId="0" fontId="2" fillId="9" borderId="47" xfId="0" applyFont="1" applyFill="1" applyBorder="1"/>
    <xf numFmtId="0" fontId="2" fillId="15" borderId="13" xfId="0" applyFont="1" applyFill="1" applyBorder="1"/>
    <xf numFmtId="0" fontId="2" fillId="13" borderId="39" xfId="0" applyFont="1" applyFill="1" applyBorder="1"/>
    <xf numFmtId="0" fontId="2" fillId="15" borderId="48" xfId="0" applyFont="1" applyFill="1" applyBorder="1"/>
    <xf numFmtId="0" fontId="2" fillId="15" borderId="49" xfId="0" applyFont="1" applyFill="1" applyBorder="1"/>
    <xf numFmtId="0" fontId="2" fillId="0" borderId="43" xfId="0" applyFont="1" applyBorder="1"/>
    <xf numFmtId="0" fontId="2" fillId="14" borderId="38" xfId="0" applyFont="1" applyFill="1" applyBorder="1"/>
    <xf numFmtId="0" fontId="2" fillId="14" borderId="39" xfId="0" applyFont="1" applyFill="1" applyBorder="1"/>
    <xf numFmtId="0" fontId="2" fillId="14" borderId="41" xfId="0" applyFont="1" applyFill="1" applyBorder="1"/>
    <xf numFmtId="0" fontId="2" fillId="14" borderId="42" xfId="0" applyFont="1" applyFill="1" applyBorder="1"/>
    <xf numFmtId="0" fontId="2" fillId="14" borderId="43" xfId="0" applyFont="1" applyFill="1" applyBorder="1"/>
    <xf numFmtId="0" fontId="2" fillId="15" borderId="50" xfId="0" applyFont="1" applyFill="1" applyBorder="1"/>
    <xf numFmtId="0" fontId="2" fillId="0" borderId="44" xfId="0" applyFont="1" applyBorder="1"/>
    <xf numFmtId="0" fontId="2" fillId="9" borderId="23" xfId="0" applyFont="1" applyFill="1" applyBorder="1"/>
    <xf numFmtId="0" fontId="2" fillId="9" borderId="15" xfId="0" applyFont="1" applyFill="1" applyBorder="1"/>
    <xf numFmtId="0" fontId="2" fillId="9" borderId="53" xfId="0" applyFont="1" applyFill="1" applyBorder="1"/>
    <xf numFmtId="0" fontId="1" fillId="0" borderId="5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13" borderId="56" xfId="0" applyFont="1" applyFill="1" applyBorder="1"/>
    <xf numFmtId="0" fontId="2" fillId="13" borderId="15" xfId="0" applyFont="1" applyFill="1" applyBorder="1"/>
    <xf numFmtId="0" fontId="2" fillId="0" borderId="53" xfId="0" applyFont="1" applyBorder="1"/>
    <xf numFmtId="0" fontId="21" fillId="0" borderId="54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/>
    </xf>
    <xf numFmtId="0" fontId="6" fillId="0" borderId="58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29" fillId="9" borderId="58" xfId="0" applyFont="1" applyFill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" fillId="12" borderId="3" xfId="0" applyFont="1" applyFill="1" applyBorder="1" applyAlignment="1">
      <alignment vertical="center" wrapText="1"/>
    </xf>
    <xf numFmtId="0" fontId="1" fillId="12" borderId="6" xfId="0" applyFont="1" applyFill="1" applyBorder="1" applyAlignment="1">
      <alignment vertical="center" wrapText="1"/>
    </xf>
    <xf numFmtId="0" fontId="1" fillId="12" borderId="7" xfId="0" applyFont="1" applyFill="1" applyBorder="1" applyAlignment="1">
      <alignment vertical="center" wrapText="1"/>
    </xf>
    <xf numFmtId="0" fontId="1" fillId="12" borderId="31" xfId="0" applyFont="1" applyFill="1" applyBorder="1" applyAlignment="1">
      <alignment vertical="center" wrapText="1"/>
    </xf>
    <xf numFmtId="0" fontId="1" fillId="12" borderId="60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0" fillId="16" borderId="0" xfId="0" applyFill="1"/>
    <xf numFmtId="0" fontId="36" fillId="0" borderId="2" xfId="0" applyFont="1" applyBorder="1"/>
    <xf numFmtId="0" fontId="22" fillId="4" borderId="52" xfId="0" applyFont="1" applyFill="1" applyBorder="1" applyAlignment="1">
      <alignment horizontal="center" vertical="center"/>
    </xf>
    <xf numFmtId="0" fontId="22" fillId="4" borderId="37" xfId="0" applyFont="1" applyFill="1" applyBorder="1" applyAlignment="1">
      <alignment horizontal="center" vertical="center"/>
    </xf>
    <xf numFmtId="0" fontId="22" fillId="5" borderId="29" xfId="0" applyFont="1" applyFill="1" applyBorder="1" applyAlignment="1">
      <alignment horizontal="center" vertical="center"/>
    </xf>
    <xf numFmtId="0" fontId="22" fillId="5" borderId="51" xfId="0" applyFont="1" applyFill="1" applyBorder="1" applyAlignment="1">
      <alignment horizontal="center" vertical="center"/>
    </xf>
    <xf numFmtId="0" fontId="22" fillId="2" borderId="46" xfId="0" applyFont="1" applyFill="1" applyBorder="1" applyAlignment="1">
      <alignment horizontal="center" vertical="center"/>
    </xf>
    <xf numFmtId="0" fontId="22" fillId="2" borderId="45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2" fillId="5" borderId="52" xfId="0" applyFont="1" applyFill="1" applyBorder="1" applyAlignment="1">
      <alignment horizontal="center" vertical="center" wrapText="1"/>
    </xf>
    <xf numFmtId="0" fontId="22" fillId="5" borderId="51" xfId="0" applyFont="1" applyFill="1" applyBorder="1" applyAlignment="1">
      <alignment horizontal="center" vertical="center" wrapText="1"/>
    </xf>
    <xf numFmtId="0" fontId="22" fillId="5" borderId="52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17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60" xfId="0" applyFont="1" applyBorder="1" applyAlignment="1">
      <alignment horizontal="center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947"/>
  <sheetViews>
    <sheetView tabSelected="1" zoomScale="80" zoomScaleNormal="80" workbookViewId="0">
      <selection activeCell="AC23" sqref="AC23"/>
    </sheetView>
  </sheetViews>
  <sheetFormatPr defaultColWidth="14.42578125" defaultRowHeight="12.75"/>
  <cols>
    <col min="1" max="1" width="13.140625" customWidth="1"/>
    <col min="2" max="2" width="10.7109375" bestFit="1" customWidth="1"/>
    <col min="3" max="3" width="11" bestFit="1" customWidth="1"/>
    <col min="4" max="30" width="4.85546875" style="34" customWidth="1"/>
    <col min="31" max="31" width="6.7109375" style="34" customWidth="1"/>
    <col min="32" max="32" width="5.7109375" style="34" customWidth="1"/>
    <col min="33" max="33" width="4.85546875" style="34" customWidth="1"/>
    <col min="34" max="34" width="5.42578125" style="34" bestFit="1" customWidth="1"/>
    <col min="35" max="35" width="5.5703125" style="34" bestFit="1" customWidth="1"/>
    <col min="36" max="36" width="4.85546875" style="34" customWidth="1"/>
    <col min="37" max="37" width="6.42578125" style="34" customWidth="1"/>
    <col min="38" max="38" width="5.42578125" style="34" customWidth="1"/>
    <col min="39" max="39" width="7" bestFit="1" customWidth="1"/>
    <col min="40" max="40" width="3.140625" bestFit="1" customWidth="1"/>
    <col min="41" max="41" width="3.28515625" bestFit="1" customWidth="1"/>
    <col min="42" max="42" width="3.140625" bestFit="1" customWidth="1"/>
    <col min="43" max="43" width="3.28515625" bestFit="1" customWidth="1"/>
    <col min="44" max="44" width="3.140625" bestFit="1" customWidth="1"/>
    <col min="45" max="45" width="3.28515625" bestFit="1" customWidth="1"/>
    <col min="46" max="46" width="3.140625" bestFit="1" customWidth="1"/>
    <col min="47" max="47" width="3.28515625" bestFit="1" customWidth="1"/>
    <col min="48" max="48" width="3.140625" bestFit="1" customWidth="1"/>
    <col min="49" max="49" width="3.28515625" bestFit="1" customWidth="1"/>
    <col min="50" max="50" width="3.140625" bestFit="1" customWidth="1"/>
    <col min="51" max="51" width="3.28515625" bestFit="1" customWidth="1"/>
    <col min="52" max="52" width="3.140625" bestFit="1" customWidth="1"/>
    <col min="53" max="53" width="3.28515625" bestFit="1" customWidth="1"/>
    <col min="54" max="54" width="3.140625" bestFit="1" customWidth="1"/>
    <col min="55" max="55" width="3.28515625" bestFit="1" customWidth="1"/>
    <col min="56" max="56" width="3.140625" bestFit="1" customWidth="1"/>
    <col min="57" max="57" width="3.28515625" bestFit="1" customWidth="1"/>
    <col min="58" max="58" width="3.140625" bestFit="1" customWidth="1"/>
    <col min="59" max="59" width="3.28515625" bestFit="1" customWidth="1"/>
    <col min="60" max="60" width="3.140625" bestFit="1" customWidth="1"/>
    <col min="61" max="61" width="3.28515625" bestFit="1" customWidth="1"/>
    <col min="62" max="62" width="3.140625" bestFit="1" customWidth="1"/>
    <col min="63" max="63" width="3.28515625" bestFit="1" customWidth="1"/>
  </cols>
  <sheetData>
    <row r="1" spans="1:64" ht="39" customHeight="1">
      <c r="A1" s="68" t="s">
        <v>0</v>
      </c>
      <c r="B1" s="22" t="s">
        <v>1</v>
      </c>
      <c r="C1" s="62" t="s">
        <v>2</v>
      </c>
      <c r="D1" s="195" t="s">
        <v>3</v>
      </c>
      <c r="E1" s="196"/>
      <c r="F1" s="196"/>
      <c r="G1" s="196"/>
      <c r="H1" s="196"/>
      <c r="I1" s="196"/>
      <c r="J1" s="196"/>
      <c r="K1" s="193" t="s">
        <v>4</v>
      </c>
      <c r="L1" s="194"/>
      <c r="M1" s="194"/>
      <c r="N1" s="194"/>
      <c r="O1" s="194"/>
      <c r="P1" s="194"/>
      <c r="Q1" s="194"/>
      <c r="R1" s="195" t="s">
        <v>5</v>
      </c>
      <c r="S1" s="196"/>
      <c r="T1" s="196"/>
      <c r="U1" s="196"/>
      <c r="V1" s="196"/>
      <c r="W1" s="196"/>
      <c r="X1" s="196"/>
      <c r="Y1" s="193" t="s">
        <v>6</v>
      </c>
      <c r="Z1" s="194"/>
      <c r="AA1" s="194"/>
      <c r="AB1" s="194"/>
      <c r="AC1" s="194"/>
      <c r="AD1" s="194"/>
      <c r="AE1" s="194"/>
      <c r="AF1" s="195" t="s">
        <v>7</v>
      </c>
      <c r="AG1" s="196"/>
      <c r="AH1" s="196"/>
      <c r="AI1" s="196"/>
      <c r="AJ1" s="196"/>
      <c r="AK1" s="196"/>
      <c r="AL1" s="196"/>
      <c r="AM1" s="147" t="s">
        <v>8</v>
      </c>
      <c r="AN1" s="191" t="s">
        <v>9</v>
      </c>
      <c r="AO1" s="192"/>
      <c r="AP1" s="179" t="s">
        <v>10</v>
      </c>
      <c r="AQ1" s="192"/>
      <c r="AR1" s="179" t="s">
        <v>11</v>
      </c>
      <c r="AS1" s="192"/>
      <c r="AT1" s="179" t="s">
        <v>12</v>
      </c>
      <c r="AU1" s="180"/>
      <c r="AV1" s="181" t="s">
        <v>13</v>
      </c>
      <c r="AW1" s="182"/>
      <c r="AX1" s="186" t="s">
        <v>14</v>
      </c>
      <c r="AY1" s="187"/>
      <c r="AZ1" s="188" t="s">
        <v>15</v>
      </c>
      <c r="BA1" s="182"/>
      <c r="BB1" s="186" t="s">
        <v>16</v>
      </c>
      <c r="BC1" s="189"/>
      <c r="BD1" s="190" t="s">
        <v>17</v>
      </c>
      <c r="BE1" s="184"/>
      <c r="BF1" s="183" t="s">
        <v>18</v>
      </c>
      <c r="BG1" s="184"/>
      <c r="BH1" s="183" t="s">
        <v>19</v>
      </c>
      <c r="BI1" s="184"/>
      <c r="BJ1" s="183" t="s">
        <v>20</v>
      </c>
      <c r="BK1" s="185"/>
      <c r="BL1" s="61"/>
    </row>
    <row r="2" spans="1:64" ht="27">
      <c r="A2" s="2" t="s">
        <v>21</v>
      </c>
      <c r="B2" s="63" t="s">
        <v>22</v>
      </c>
      <c r="C2" s="31">
        <v>20</v>
      </c>
      <c r="D2" s="77" t="s">
        <v>16</v>
      </c>
      <c r="E2" s="78" t="s">
        <v>13</v>
      </c>
      <c r="F2" s="78" t="s">
        <v>23</v>
      </c>
      <c r="G2" s="78" t="s">
        <v>14</v>
      </c>
      <c r="H2" s="78" t="s">
        <v>14</v>
      </c>
      <c r="I2" s="78" t="s">
        <v>15</v>
      </c>
      <c r="J2" s="82" t="s">
        <v>15</v>
      </c>
      <c r="K2" s="77" t="s">
        <v>20</v>
      </c>
      <c r="L2" s="88" t="s">
        <v>20</v>
      </c>
      <c r="M2" s="88" t="s">
        <v>17</v>
      </c>
      <c r="N2" s="88" t="s">
        <v>17</v>
      </c>
      <c r="O2" s="88" t="s">
        <v>18</v>
      </c>
      <c r="P2" s="88" t="s">
        <v>18</v>
      </c>
      <c r="Q2" s="90" t="s">
        <v>13</v>
      </c>
      <c r="R2" s="93"/>
      <c r="S2" s="94"/>
      <c r="T2" s="170"/>
      <c r="U2" s="170"/>
      <c r="V2" s="170"/>
      <c r="W2" s="170"/>
      <c r="X2" s="171"/>
      <c r="Y2" s="148" t="s">
        <v>15</v>
      </c>
      <c r="Z2" s="98" t="s">
        <v>14</v>
      </c>
      <c r="AA2" s="88" t="s">
        <v>16</v>
      </c>
      <c r="AB2" s="88" t="s">
        <v>16</v>
      </c>
      <c r="AC2" s="88" t="s">
        <v>19</v>
      </c>
      <c r="AD2" s="88" t="s">
        <v>19</v>
      </c>
      <c r="AE2" s="99"/>
      <c r="AF2" s="103"/>
      <c r="AG2" s="104"/>
      <c r="AH2" s="105"/>
      <c r="AI2" s="105"/>
      <c r="AJ2" s="106"/>
      <c r="AK2" s="106"/>
      <c r="AL2" s="140"/>
      <c r="AM2" s="136" t="str">
        <f>(A2)</f>
        <v>Prof. 1</v>
      </c>
      <c r="AN2" s="144"/>
      <c r="AO2" s="107" t="str">
        <f>IF(COUNTIF(D2:AL2,"1A")=AN2,"OK","")</f>
        <v>OK</v>
      </c>
      <c r="AP2" s="122"/>
      <c r="AQ2" s="107" t="str">
        <f>IF(COUNTIF(D2:AL2,"1B")=AP2,"OK","")</f>
        <v>OK</v>
      </c>
      <c r="AR2" s="122"/>
      <c r="AS2" s="107" t="str">
        <f>IF(COUNTIF(D2:AL2,"1C")=AR2,"OK","")</f>
        <v>OK</v>
      </c>
      <c r="AT2" s="122"/>
      <c r="AU2" s="108" t="str">
        <f>IF(COUNTIF(D2:AL2,"1D")=AT2,"OK","")</f>
        <v>OK</v>
      </c>
      <c r="AV2" s="126">
        <v>3</v>
      </c>
      <c r="AW2" s="107" t="str">
        <f>IF(COUNTIF(D2:AL2,"2A")=AV2,"OK","")</f>
        <v>OK</v>
      </c>
      <c r="AX2" s="127">
        <v>3</v>
      </c>
      <c r="AY2" s="107" t="str">
        <f>IF(COUNTIF(D2:AL2,"2B")=AX2,"OK","")</f>
        <v>OK</v>
      </c>
      <c r="AZ2" s="127">
        <v>3</v>
      </c>
      <c r="BA2" s="107" t="str">
        <f>IF(COUNTIF(D2:AL2,"2C")=AZ2,"OK","")</f>
        <v>OK</v>
      </c>
      <c r="BB2" s="127">
        <v>3</v>
      </c>
      <c r="BC2" s="123" t="str">
        <f>IF(COUNTIF(D2:AL2,"2inf")=BB2,"OK","")</f>
        <v>OK</v>
      </c>
      <c r="BD2" s="133">
        <v>2</v>
      </c>
      <c r="BE2" s="116" t="str">
        <f>IF(COUNTIF(D2:AL2,"3A")=BD2,"OK","")</f>
        <v>OK</v>
      </c>
      <c r="BF2" s="117">
        <v>2</v>
      </c>
      <c r="BG2" s="118" t="str">
        <f>IF(COUNTIF(D2:AL2,"3B")=BF2,"OK","")</f>
        <v>OK</v>
      </c>
      <c r="BH2" s="119">
        <v>2</v>
      </c>
      <c r="BI2" s="118" t="str">
        <f>IF(COUNTIF(D2:AL2,"3adm")=BH2,"OK","")</f>
        <v>OK</v>
      </c>
      <c r="BJ2" s="120">
        <v>2</v>
      </c>
      <c r="BK2" s="121" t="str">
        <f>IF(COUNTIF(D2:AL2,"1E")=BJ2,"OK","")</f>
        <v>OK</v>
      </c>
      <c r="BL2" s="61"/>
    </row>
    <row r="3" spans="1:64" ht="17.25">
      <c r="A3" s="70" t="s">
        <v>24</v>
      </c>
      <c r="B3" s="64" t="s">
        <v>25</v>
      </c>
      <c r="C3" s="55">
        <v>8</v>
      </c>
      <c r="D3" s="4" t="s">
        <v>17</v>
      </c>
      <c r="E3" s="5" t="s">
        <v>17</v>
      </c>
      <c r="F3" s="3"/>
      <c r="G3" s="3"/>
      <c r="H3" s="3"/>
      <c r="I3" s="3"/>
      <c r="J3" s="44"/>
      <c r="K3" s="4" t="s">
        <v>13</v>
      </c>
      <c r="L3" s="5" t="s">
        <v>13</v>
      </c>
      <c r="M3" s="3"/>
      <c r="N3" s="3"/>
      <c r="O3" s="3"/>
      <c r="P3" s="3"/>
      <c r="Q3" s="44"/>
      <c r="R3" s="95" t="s">
        <v>13</v>
      </c>
      <c r="S3" s="89" t="s">
        <v>13</v>
      </c>
      <c r="T3" s="3"/>
      <c r="U3" s="3"/>
      <c r="V3" s="3"/>
      <c r="W3" s="3"/>
      <c r="X3" s="158"/>
      <c r="Y3" s="149" t="s">
        <v>17</v>
      </c>
      <c r="Z3" s="5" t="s">
        <v>17</v>
      </c>
      <c r="AA3" s="3"/>
      <c r="AB3" s="3"/>
      <c r="AC3" s="3"/>
      <c r="AD3" s="3"/>
      <c r="AE3" s="44"/>
      <c r="AF3" s="4"/>
      <c r="AG3" s="5"/>
      <c r="AH3" s="3"/>
      <c r="AI3" s="3"/>
      <c r="AJ3" s="3"/>
      <c r="AK3" s="3"/>
      <c r="AL3" s="44"/>
      <c r="AM3" s="137" t="str">
        <f>(A3)</f>
        <v>Prof. 2</v>
      </c>
      <c r="AN3" s="145"/>
      <c r="AO3" s="58" t="str">
        <f t="shared" ref="AO3:AO31" si="0">IF(COUNTIF(D3:AL3,"1A")=AN3,"OK","")</f>
        <v>OK</v>
      </c>
      <c r="AP3" s="51"/>
      <c r="AQ3" s="58" t="str">
        <f>IF(COUNTIF(D3:AL3,"1B")=AP3,"OK","")</f>
        <v>OK</v>
      </c>
      <c r="AR3" s="51"/>
      <c r="AS3" s="58" t="str">
        <f t="shared" ref="AS3:AS31" si="1">IF(COUNTIF(D3:AL3,"1C")=AR3,"OK","")</f>
        <v>OK</v>
      </c>
      <c r="AT3" s="51"/>
      <c r="AU3" s="59" t="str">
        <f t="shared" ref="AU3:AU31" si="2">IF(COUNTIF(D3:AL3,"1D")=AT3,"OK","")</f>
        <v>OK</v>
      </c>
      <c r="AV3" s="128">
        <v>4</v>
      </c>
      <c r="AW3" s="58" t="str">
        <f t="shared" ref="AW3:AW32" si="3">IF(COUNTIF(D3:AL3,"2A")=AV3,"OK","")</f>
        <v>OK</v>
      </c>
      <c r="AX3" s="52"/>
      <c r="AY3" s="58" t="str">
        <f>IF(COUNTIF(D3:AL3,"2B")=AX3,"OK","")</f>
        <v>OK</v>
      </c>
      <c r="AZ3" s="52"/>
      <c r="BA3" s="58" t="str">
        <f t="shared" ref="BA3:BA32" si="4">IF(COUNTIF(D3:AL3,"2C")=AZ3,"OK","")</f>
        <v>OK</v>
      </c>
      <c r="BB3" s="52"/>
      <c r="BC3" s="124" t="str">
        <f t="shared" ref="BC3:BC32" si="5">IF(COUNTIF(D3:AL3,"2inf")=BB3,"OK","")</f>
        <v>OK</v>
      </c>
      <c r="BD3" s="134">
        <v>4</v>
      </c>
      <c r="BE3" s="58" t="str">
        <f>IF(COUNTIF(D3:AL3,"3A")=BD3,"OK","")</f>
        <v>OK</v>
      </c>
      <c r="BF3" s="53"/>
      <c r="BG3" s="118" t="str">
        <f>IF(COUNTIF(D3:AL3,"3B")=BF3,"OK","")</f>
        <v>OK</v>
      </c>
      <c r="BH3" s="54"/>
      <c r="BI3" s="59" t="str">
        <f t="shared" ref="BI3:BI32" si="6">IF(COUNTIF(D3:AL3,"3adm")=BH3,"OK","")</f>
        <v>OK</v>
      </c>
      <c r="BJ3" s="60"/>
      <c r="BK3" s="109" t="str">
        <f t="shared" ref="BK3:BK32" si="7">IF(COUNTIF(D3:AL3,"1E")=BJ3,"OK","")</f>
        <v>OK</v>
      </c>
      <c r="BL3" s="61"/>
    </row>
    <row r="4" spans="1:64" ht="17.25">
      <c r="A4" s="70" t="s">
        <v>26</v>
      </c>
      <c r="B4" s="65" t="s">
        <v>27</v>
      </c>
      <c r="C4" s="74">
        <v>21</v>
      </c>
      <c r="D4" s="6"/>
      <c r="E4" s="3"/>
      <c r="F4" s="3"/>
      <c r="G4" s="5" t="s">
        <v>12</v>
      </c>
      <c r="H4" s="56" t="s">
        <v>12</v>
      </c>
      <c r="I4" s="5" t="s">
        <v>20</v>
      </c>
      <c r="J4" s="29" t="s">
        <v>20</v>
      </c>
      <c r="K4" s="8"/>
      <c r="L4" s="9"/>
      <c r="M4" s="9"/>
      <c r="N4" s="5" t="s">
        <v>20</v>
      </c>
      <c r="O4" s="5" t="s">
        <v>20</v>
      </c>
      <c r="P4" s="5" t="s">
        <v>9</v>
      </c>
      <c r="Q4" s="29" t="s">
        <v>11</v>
      </c>
      <c r="R4" s="6"/>
      <c r="S4" s="9"/>
      <c r="T4" s="9"/>
      <c r="U4" s="5"/>
      <c r="V4" s="7" t="s">
        <v>10</v>
      </c>
      <c r="W4" s="7"/>
      <c r="X4" s="159" t="s">
        <v>12</v>
      </c>
      <c r="Y4" s="149" t="s">
        <v>20</v>
      </c>
      <c r="Z4" s="5" t="s">
        <v>20</v>
      </c>
      <c r="AA4" s="5" t="s">
        <v>18</v>
      </c>
      <c r="AB4" s="5" t="s">
        <v>18</v>
      </c>
      <c r="AC4" s="5" t="s">
        <v>17</v>
      </c>
      <c r="AD4" s="5" t="s">
        <v>17</v>
      </c>
      <c r="AE4" s="29" t="s">
        <v>14</v>
      </c>
      <c r="AF4" s="4" t="s">
        <v>20</v>
      </c>
      <c r="AG4" s="5" t="s">
        <v>17</v>
      </c>
      <c r="AH4" s="7"/>
      <c r="AI4" s="7"/>
      <c r="AJ4" s="7" t="s">
        <v>18</v>
      </c>
      <c r="AK4" s="7"/>
      <c r="AL4" s="97" t="s">
        <v>13</v>
      </c>
      <c r="AM4" s="137" t="str">
        <f>(A4)</f>
        <v>Prof. 3</v>
      </c>
      <c r="AN4" s="145">
        <v>1</v>
      </c>
      <c r="AO4" s="58" t="str">
        <f t="shared" si="0"/>
        <v>OK</v>
      </c>
      <c r="AP4" s="51">
        <v>1</v>
      </c>
      <c r="AQ4" s="58" t="str">
        <f>IF(COUNTIF(D4:AL4,"1B")=AP4,"OK","")</f>
        <v>OK</v>
      </c>
      <c r="AR4" s="51">
        <v>1</v>
      </c>
      <c r="AS4" s="58" t="str">
        <f t="shared" si="1"/>
        <v>OK</v>
      </c>
      <c r="AT4" s="51">
        <v>3</v>
      </c>
      <c r="AU4" s="59" t="str">
        <f t="shared" si="2"/>
        <v>OK</v>
      </c>
      <c r="AV4" s="128">
        <v>1</v>
      </c>
      <c r="AW4" s="58" t="str">
        <f t="shared" si="3"/>
        <v>OK</v>
      </c>
      <c r="AX4" s="52">
        <v>1</v>
      </c>
      <c r="AY4" s="58" t="str">
        <f t="shared" ref="AY4:AY32" si="8">IF(COUNTIF(D4:AL4,"2B")=AX4,"OK","")</f>
        <v>OK</v>
      </c>
      <c r="AZ4" s="52"/>
      <c r="BA4" s="58" t="str">
        <f t="shared" si="4"/>
        <v>OK</v>
      </c>
      <c r="BB4" s="52"/>
      <c r="BC4" s="124" t="str">
        <f t="shared" si="5"/>
        <v>OK</v>
      </c>
      <c r="BD4" s="134">
        <v>3</v>
      </c>
      <c r="BE4" s="58" t="str">
        <f t="shared" ref="BE3:BE32" si="9">IF(COUNTIF(D4:AL4,"3A")=BD4,"OK","")</f>
        <v>OK</v>
      </c>
      <c r="BF4" s="53">
        <v>3</v>
      </c>
      <c r="BG4" s="118" t="str">
        <f>IF(COUNTIF(D4:AL4,"3B")=BF4,"OK","")</f>
        <v>OK</v>
      </c>
      <c r="BH4" s="54"/>
      <c r="BI4" s="59" t="str">
        <f t="shared" si="6"/>
        <v>OK</v>
      </c>
      <c r="BJ4" s="60">
        <v>7</v>
      </c>
      <c r="BK4" s="109" t="str">
        <f t="shared" si="7"/>
        <v>OK</v>
      </c>
      <c r="BL4" s="61"/>
    </row>
    <row r="5" spans="1:64" ht="17.25">
      <c r="A5" s="70" t="s">
        <v>28</v>
      </c>
      <c r="B5" s="66" t="s">
        <v>29</v>
      </c>
      <c r="C5" s="55">
        <v>12</v>
      </c>
      <c r="D5" s="38"/>
      <c r="E5" s="39"/>
      <c r="F5" s="5" t="s">
        <v>17</v>
      </c>
      <c r="G5" s="5" t="s">
        <v>17</v>
      </c>
      <c r="H5" s="5" t="s">
        <v>9</v>
      </c>
      <c r="I5" s="3"/>
      <c r="J5" s="44"/>
      <c r="K5" s="4" t="s">
        <v>30</v>
      </c>
      <c r="L5" s="5" t="s">
        <v>18</v>
      </c>
      <c r="M5" s="5"/>
      <c r="N5" s="5" t="s">
        <v>18</v>
      </c>
      <c r="O5" s="5"/>
      <c r="P5" s="3"/>
      <c r="Q5" s="44"/>
      <c r="R5" s="168"/>
      <c r="S5" s="167" t="s">
        <v>18</v>
      </c>
      <c r="T5" s="167"/>
      <c r="U5" s="167"/>
      <c r="V5" s="167"/>
      <c r="W5" s="167"/>
      <c r="X5" s="169" t="s">
        <v>18</v>
      </c>
      <c r="Y5" s="150"/>
      <c r="Z5" s="3"/>
      <c r="AA5" s="3"/>
      <c r="AB5" s="3"/>
      <c r="AC5" s="3"/>
      <c r="AD5" s="3"/>
      <c r="AE5" s="44"/>
      <c r="AF5" s="4" t="s">
        <v>9</v>
      </c>
      <c r="AG5" s="5" t="s">
        <v>9</v>
      </c>
      <c r="AH5" s="5" t="s">
        <v>18</v>
      </c>
      <c r="AI5" s="5" t="s">
        <v>9</v>
      </c>
      <c r="AJ5" s="5" t="s">
        <v>9</v>
      </c>
      <c r="AK5" s="3"/>
      <c r="AL5" s="44"/>
      <c r="AM5" s="137" t="str">
        <f>(A5)</f>
        <v>Prof. 4</v>
      </c>
      <c r="AN5" s="145">
        <v>5</v>
      </c>
      <c r="AO5" s="58" t="str">
        <f t="shared" si="0"/>
        <v>OK</v>
      </c>
      <c r="AP5" s="51"/>
      <c r="AQ5" s="58" t="str">
        <f>IF(COUNTIF(D5:AL5,"1B")=AP5,"OK","")</f>
        <v>OK</v>
      </c>
      <c r="AR5" s="51"/>
      <c r="AS5" s="58" t="str">
        <f t="shared" si="1"/>
        <v>OK</v>
      </c>
      <c r="AT5" s="51"/>
      <c r="AU5" s="59" t="str">
        <f t="shared" si="2"/>
        <v>OK</v>
      </c>
      <c r="AV5" s="128"/>
      <c r="AW5" s="58" t="str">
        <f t="shared" si="3"/>
        <v>OK</v>
      </c>
      <c r="AX5" s="52"/>
      <c r="AY5" s="58" t="str">
        <f t="shared" si="8"/>
        <v>OK</v>
      </c>
      <c r="AZ5" s="52"/>
      <c r="BA5" s="58" t="str">
        <f t="shared" si="4"/>
        <v>OK</v>
      </c>
      <c r="BB5" s="52"/>
      <c r="BC5" s="124" t="str">
        <f>IF(COUNTIF(D5:AL5,"2inf")=BB5,"OK","")</f>
        <v>OK</v>
      </c>
      <c r="BD5" s="134">
        <v>2</v>
      </c>
      <c r="BE5" s="58" t="str">
        <f t="shared" si="9"/>
        <v>OK</v>
      </c>
      <c r="BF5" s="53">
        <v>5</v>
      </c>
      <c r="BG5" s="118" t="str">
        <f>IF(COUNTIF(D5:AL5,"3B")=BF5,"OK","")</f>
        <v>OK</v>
      </c>
      <c r="BH5" s="54"/>
      <c r="BI5" s="59" t="str">
        <f t="shared" si="6"/>
        <v>OK</v>
      </c>
      <c r="BJ5" s="60"/>
      <c r="BK5" s="109" t="str">
        <f t="shared" si="7"/>
        <v>OK</v>
      </c>
      <c r="BL5" s="61"/>
    </row>
    <row r="6" spans="1:64" ht="17.25">
      <c r="A6" s="70" t="s">
        <v>31</v>
      </c>
      <c r="B6" s="66" t="s">
        <v>32</v>
      </c>
      <c r="C6" s="55">
        <v>29</v>
      </c>
      <c r="D6" s="4" t="s">
        <v>14</v>
      </c>
      <c r="E6" s="5" t="s">
        <v>14</v>
      </c>
      <c r="F6" s="5"/>
      <c r="G6" s="5" t="s">
        <v>15</v>
      </c>
      <c r="H6" s="5" t="s">
        <v>15</v>
      </c>
      <c r="I6" s="5" t="s">
        <v>18</v>
      </c>
      <c r="J6" s="29" t="s">
        <v>18</v>
      </c>
      <c r="K6" s="43" t="s">
        <v>15</v>
      </c>
      <c r="L6" s="42" t="s">
        <v>14</v>
      </c>
      <c r="M6" s="42" t="s">
        <v>14</v>
      </c>
      <c r="N6" s="41"/>
      <c r="O6" s="42" t="s">
        <v>17</v>
      </c>
      <c r="P6" s="42" t="s">
        <v>15</v>
      </c>
      <c r="Q6" s="91"/>
      <c r="R6" s="4" t="s">
        <v>16</v>
      </c>
      <c r="S6" s="5" t="s">
        <v>16</v>
      </c>
      <c r="T6" s="5" t="s">
        <v>14</v>
      </c>
      <c r="U6" s="5" t="s">
        <v>17</v>
      </c>
      <c r="V6" s="5" t="s">
        <v>17</v>
      </c>
      <c r="W6" s="5" t="s">
        <v>15</v>
      </c>
      <c r="X6" s="158"/>
      <c r="Y6" s="149" t="s">
        <v>16</v>
      </c>
      <c r="Z6" s="5" t="s">
        <v>13</v>
      </c>
      <c r="AA6" s="5" t="s">
        <v>13</v>
      </c>
      <c r="AB6" s="5" t="s">
        <v>20</v>
      </c>
      <c r="AC6" s="10" t="s">
        <v>19</v>
      </c>
      <c r="AD6" s="5" t="s">
        <v>13</v>
      </c>
      <c r="AE6" s="44"/>
      <c r="AF6" s="4" t="s">
        <v>19</v>
      </c>
      <c r="AG6" s="5" t="s">
        <v>15</v>
      </c>
      <c r="AH6" s="5" t="s">
        <v>13</v>
      </c>
      <c r="AI6" s="5" t="s">
        <v>13</v>
      </c>
      <c r="AJ6" s="5" t="s">
        <v>17</v>
      </c>
      <c r="AK6" s="5" t="s">
        <v>17</v>
      </c>
      <c r="AL6" s="44"/>
      <c r="AM6" s="137" t="str">
        <f>(A6)</f>
        <v>Prof. 5</v>
      </c>
      <c r="AN6" s="145"/>
      <c r="AO6" s="58" t="str">
        <f t="shared" si="0"/>
        <v>OK</v>
      </c>
      <c r="AP6" s="51"/>
      <c r="AQ6" s="58" t="str">
        <f>IF(COUNTIF(D6:AL6,"1B")=AP6,"OK","")</f>
        <v>OK</v>
      </c>
      <c r="AR6" s="51"/>
      <c r="AS6" s="58" t="str">
        <f t="shared" si="1"/>
        <v>OK</v>
      </c>
      <c r="AT6" s="51"/>
      <c r="AU6" s="59" t="str">
        <f t="shared" si="2"/>
        <v>OK</v>
      </c>
      <c r="AV6" s="128">
        <v>5</v>
      </c>
      <c r="AW6" s="58" t="str">
        <f t="shared" si="3"/>
        <v>OK</v>
      </c>
      <c r="AX6" s="52">
        <v>5</v>
      </c>
      <c r="AY6" s="58" t="str">
        <f t="shared" si="8"/>
        <v>OK</v>
      </c>
      <c r="AZ6" s="52">
        <v>6</v>
      </c>
      <c r="BA6" s="58" t="str">
        <f t="shared" si="4"/>
        <v>OK</v>
      </c>
      <c r="BB6" s="52">
        <v>3</v>
      </c>
      <c r="BC6" s="124" t="str">
        <f t="shared" si="5"/>
        <v>OK</v>
      </c>
      <c r="BD6" s="134">
        <v>5</v>
      </c>
      <c r="BE6" s="58" t="str">
        <f t="shared" si="9"/>
        <v>OK</v>
      </c>
      <c r="BF6" s="53">
        <v>2</v>
      </c>
      <c r="BG6" s="118" t="str">
        <f>IF(COUNTIF(D6:AL6,"3B")=BF6,"OK","")</f>
        <v>OK</v>
      </c>
      <c r="BH6" s="54">
        <v>2</v>
      </c>
      <c r="BI6" s="59" t="str">
        <f t="shared" si="6"/>
        <v>OK</v>
      </c>
      <c r="BJ6" s="60">
        <v>1</v>
      </c>
      <c r="BK6" s="109" t="str">
        <f t="shared" si="7"/>
        <v>OK</v>
      </c>
      <c r="BL6" s="61"/>
    </row>
    <row r="7" spans="1:64" ht="17.25">
      <c r="A7" s="70" t="s">
        <v>33</v>
      </c>
      <c r="B7" s="66" t="s">
        <v>34</v>
      </c>
      <c r="C7" s="55">
        <v>29</v>
      </c>
      <c r="D7" s="4" t="s">
        <v>9</v>
      </c>
      <c r="E7" s="5" t="s">
        <v>9</v>
      </c>
      <c r="F7" s="5" t="s">
        <v>11</v>
      </c>
      <c r="G7" s="5" t="s">
        <v>11</v>
      </c>
      <c r="H7" s="5" t="s">
        <v>10</v>
      </c>
      <c r="I7" s="5" t="s">
        <v>10</v>
      </c>
      <c r="J7" s="29" t="s">
        <v>17</v>
      </c>
      <c r="K7" s="43" t="s">
        <v>16</v>
      </c>
      <c r="L7" s="41" t="s">
        <v>13</v>
      </c>
      <c r="M7" s="42" t="s">
        <v>13</v>
      </c>
      <c r="N7" s="42"/>
      <c r="O7" s="42" t="s">
        <v>13</v>
      </c>
      <c r="P7" s="42"/>
      <c r="Q7" s="45" t="s">
        <v>20</v>
      </c>
      <c r="R7" s="4" t="s">
        <v>14</v>
      </c>
      <c r="S7" s="5" t="s">
        <v>14</v>
      </c>
      <c r="T7" s="5" t="s">
        <v>13</v>
      </c>
      <c r="U7" s="5" t="s">
        <v>13</v>
      </c>
      <c r="V7" s="40" t="s">
        <v>12</v>
      </c>
      <c r="W7" s="5" t="s">
        <v>12</v>
      </c>
      <c r="X7" s="160" t="s">
        <v>15</v>
      </c>
      <c r="Y7" s="151" t="s">
        <v>17</v>
      </c>
      <c r="Z7" s="42" t="s">
        <v>17</v>
      </c>
      <c r="AA7" s="42" t="s">
        <v>20</v>
      </c>
      <c r="AB7" s="42"/>
      <c r="AC7" s="42"/>
      <c r="AD7" s="41"/>
      <c r="AE7" s="100" t="s">
        <v>15</v>
      </c>
      <c r="AF7" s="12" t="s">
        <v>14</v>
      </c>
      <c r="AG7" s="5"/>
      <c r="AH7" s="5" t="s">
        <v>17</v>
      </c>
      <c r="AI7" s="41" t="s">
        <v>17</v>
      </c>
      <c r="AJ7" s="5" t="s">
        <v>16</v>
      </c>
      <c r="AK7" s="5" t="s">
        <v>15</v>
      </c>
      <c r="AL7" s="141" t="s">
        <v>15</v>
      </c>
      <c r="AM7" s="137" t="str">
        <f>(A7)</f>
        <v>Prof. 6</v>
      </c>
      <c r="AN7" s="145">
        <v>2</v>
      </c>
      <c r="AO7" s="58" t="str">
        <f t="shared" si="0"/>
        <v>OK</v>
      </c>
      <c r="AP7" s="51">
        <v>2</v>
      </c>
      <c r="AQ7" s="58" t="str">
        <f>IF(COUNTIF(D7:AL7,"1B")=AP7,"OK","")</f>
        <v>OK</v>
      </c>
      <c r="AR7" s="51">
        <v>2</v>
      </c>
      <c r="AS7" s="58" t="str">
        <f t="shared" si="1"/>
        <v>OK</v>
      </c>
      <c r="AT7" s="51">
        <v>2</v>
      </c>
      <c r="AU7" s="59" t="str">
        <f t="shared" si="2"/>
        <v>OK</v>
      </c>
      <c r="AV7" s="128">
        <v>5</v>
      </c>
      <c r="AW7" s="58" t="str">
        <f t="shared" si="3"/>
        <v>OK</v>
      </c>
      <c r="AX7" s="52">
        <v>3</v>
      </c>
      <c r="AY7" s="58" t="str">
        <f t="shared" si="8"/>
        <v>OK</v>
      </c>
      <c r="AZ7" s="52">
        <v>4</v>
      </c>
      <c r="BA7" s="58" t="str">
        <f t="shared" si="4"/>
        <v>OK</v>
      </c>
      <c r="BB7" s="52">
        <v>2</v>
      </c>
      <c r="BC7" s="124" t="str">
        <f t="shared" si="5"/>
        <v>OK</v>
      </c>
      <c r="BD7" s="134">
        <v>5</v>
      </c>
      <c r="BE7" s="58" t="str">
        <f t="shared" si="9"/>
        <v>OK</v>
      </c>
      <c r="BF7" s="53">
        <v>0</v>
      </c>
      <c r="BG7" s="118" t="str">
        <f>IF(COUNTIF(D7:AL7,"3B")=BF7,"OK","")</f>
        <v>OK</v>
      </c>
      <c r="BH7" s="54">
        <v>0</v>
      </c>
      <c r="BI7" s="59" t="str">
        <f t="shared" si="6"/>
        <v>OK</v>
      </c>
      <c r="BJ7" s="60">
        <v>2</v>
      </c>
      <c r="BK7" s="109" t="str">
        <f t="shared" si="7"/>
        <v>OK</v>
      </c>
      <c r="BL7" s="61"/>
    </row>
    <row r="8" spans="1:64" ht="17.25">
      <c r="A8" s="70" t="s">
        <v>35</v>
      </c>
      <c r="B8" s="66" t="s">
        <v>36</v>
      </c>
      <c r="C8" s="55">
        <v>2</v>
      </c>
      <c r="D8" s="4"/>
      <c r="E8" s="5"/>
      <c r="F8" s="5" t="s">
        <v>20</v>
      </c>
      <c r="G8" s="5" t="s">
        <v>20</v>
      </c>
      <c r="H8" s="5"/>
      <c r="I8" s="5"/>
      <c r="J8" s="29"/>
      <c r="K8" s="4"/>
      <c r="L8" s="5"/>
      <c r="M8" s="5"/>
      <c r="N8" s="5"/>
      <c r="O8" s="5"/>
      <c r="P8" s="5"/>
      <c r="Q8" s="29"/>
      <c r="R8" s="4"/>
      <c r="S8" s="5"/>
      <c r="T8" s="5"/>
      <c r="U8" s="5"/>
      <c r="V8" s="5"/>
      <c r="W8" s="5"/>
      <c r="X8" s="160"/>
      <c r="Y8" s="152"/>
      <c r="Z8" s="5"/>
      <c r="AA8" s="5"/>
      <c r="AB8" s="13"/>
      <c r="AC8" s="13"/>
      <c r="AD8" s="5"/>
      <c r="AE8" s="29"/>
      <c r="AF8" s="4"/>
      <c r="AG8" s="5"/>
      <c r="AH8" s="5"/>
      <c r="AI8" s="5"/>
      <c r="AJ8" s="5"/>
      <c r="AK8" s="5"/>
      <c r="AL8" s="85"/>
      <c r="AM8" s="137" t="str">
        <f>(A8)</f>
        <v>Prof. 7</v>
      </c>
      <c r="AN8" s="145"/>
      <c r="AO8" s="58" t="str">
        <f>IF(COUNTIF(D8:AL8,"1A")=AN8,"OK","")</f>
        <v>OK</v>
      </c>
      <c r="AP8" s="51"/>
      <c r="AQ8" s="58" t="str">
        <f>IF(COUNTIF(D8:AL8,"1B")=AP8,"OK","")</f>
        <v>OK</v>
      </c>
      <c r="AR8" s="51"/>
      <c r="AS8" s="58" t="str">
        <f>IF(COUNTIF(D8:AL8,"1C")=AR8,"OK","")</f>
        <v>OK</v>
      </c>
      <c r="AT8" s="51"/>
      <c r="AU8" s="59" t="str">
        <f>IF(COUNTIF(D8:AL8,"1D")=AT8,"OK","")</f>
        <v>OK</v>
      </c>
      <c r="AV8" s="128"/>
      <c r="AW8" s="58" t="str">
        <f>IF(COUNTIF(D8:AL8,"2A")=AV8,"OK","")</f>
        <v>OK</v>
      </c>
      <c r="AX8" s="52"/>
      <c r="AY8" s="58" t="str">
        <f t="shared" si="8"/>
        <v>OK</v>
      </c>
      <c r="AZ8" s="52"/>
      <c r="BA8" s="58" t="str">
        <f t="shared" si="4"/>
        <v>OK</v>
      </c>
      <c r="BB8" s="52"/>
      <c r="BC8" s="124" t="str">
        <f t="shared" si="5"/>
        <v>OK</v>
      </c>
      <c r="BD8" s="134"/>
      <c r="BE8" s="58" t="str">
        <f t="shared" si="9"/>
        <v>OK</v>
      </c>
      <c r="BF8" s="53"/>
      <c r="BG8" s="118" t="str">
        <f>IF(COUNTIF(D8:AL8,"3B")=BF8,"OK","")</f>
        <v>OK</v>
      </c>
      <c r="BH8" s="54"/>
      <c r="BI8" s="59" t="str">
        <f t="shared" si="6"/>
        <v>OK</v>
      </c>
      <c r="BJ8" s="60">
        <v>2</v>
      </c>
      <c r="BK8" s="109" t="str">
        <f t="shared" si="7"/>
        <v>OK</v>
      </c>
      <c r="BL8" s="61"/>
    </row>
    <row r="9" spans="1:64" ht="17.25">
      <c r="A9" s="70" t="s">
        <v>37</v>
      </c>
      <c r="B9" s="66" t="s">
        <v>38</v>
      </c>
      <c r="C9" s="55">
        <v>23</v>
      </c>
      <c r="D9" s="4" t="s">
        <v>12</v>
      </c>
      <c r="E9" s="5" t="s">
        <v>12</v>
      </c>
      <c r="F9" s="5" t="s">
        <v>18</v>
      </c>
      <c r="G9" s="5" t="s">
        <v>13</v>
      </c>
      <c r="H9" s="5" t="s">
        <v>18</v>
      </c>
      <c r="I9" s="5" t="s">
        <v>9</v>
      </c>
      <c r="J9" s="29" t="s">
        <v>9</v>
      </c>
      <c r="K9" s="4" t="s">
        <v>11</v>
      </c>
      <c r="L9" s="5" t="s">
        <v>11</v>
      </c>
      <c r="M9" s="5" t="s">
        <v>18</v>
      </c>
      <c r="N9" s="5" t="s">
        <v>13</v>
      </c>
      <c r="O9" s="5"/>
      <c r="P9" s="5"/>
      <c r="Q9" s="29" t="s">
        <v>10</v>
      </c>
      <c r="R9" s="14"/>
      <c r="S9" s="15"/>
      <c r="T9" s="3"/>
      <c r="U9" s="16"/>
      <c r="V9" s="3"/>
      <c r="W9" s="3"/>
      <c r="X9" s="158"/>
      <c r="Y9" s="149" t="s">
        <v>18</v>
      </c>
      <c r="Z9" s="5" t="s">
        <v>16</v>
      </c>
      <c r="AA9" s="5"/>
      <c r="AB9" s="5" t="s">
        <v>14</v>
      </c>
      <c r="AC9" s="5" t="s">
        <v>14</v>
      </c>
      <c r="AD9" s="5" t="s">
        <v>15</v>
      </c>
      <c r="AE9" s="29" t="s">
        <v>10</v>
      </c>
      <c r="AF9" s="4" t="s">
        <v>18</v>
      </c>
      <c r="AG9" s="5"/>
      <c r="AH9" s="5" t="s">
        <v>15</v>
      </c>
      <c r="AI9" s="5" t="s">
        <v>16</v>
      </c>
      <c r="AJ9" s="5"/>
      <c r="AK9" s="5" t="s">
        <v>14</v>
      </c>
      <c r="AL9" s="29" t="s">
        <v>14</v>
      </c>
      <c r="AM9" s="137" t="str">
        <f>(A9)</f>
        <v>Prof. 8</v>
      </c>
      <c r="AN9" s="145">
        <v>2</v>
      </c>
      <c r="AO9" s="58" t="str">
        <f t="shared" si="0"/>
        <v>OK</v>
      </c>
      <c r="AP9" s="51">
        <v>2</v>
      </c>
      <c r="AQ9" s="58" t="str">
        <f>IF(COUNTIF(D9:AL9,"1B")=AP9,"OK","")</f>
        <v>OK</v>
      </c>
      <c r="AR9" s="51">
        <v>2</v>
      </c>
      <c r="AS9" s="58" t="str">
        <f t="shared" si="1"/>
        <v>OK</v>
      </c>
      <c r="AT9" s="51">
        <v>2</v>
      </c>
      <c r="AU9" s="59" t="str">
        <f t="shared" si="2"/>
        <v>OK</v>
      </c>
      <c r="AV9" s="128">
        <v>2</v>
      </c>
      <c r="AW9" s="58" t="str">
        <f t="shared" si="3"/>
        <v>OK</v>
      </c>
      <c r="AX9" s="52">
        <v>4</v>
      </c>
      <c r="AY9" s="58" t="str">
        <f t="shared" si="8"/>
        <v>OK</v>
      </c>
      <c r="AZ9" s="52">
        <v>2</v>
      </c>
      <c r="BA9" s="58" t="str">
        <f t="shared" si="4"/>
        <v>OK</v>
      </c>
      <c r="BB9" s="52">
        <v>2</v>
      </c>
      <c r="BC9" s="124" t="str">
        <f t="shared" si="5"/>
        <v>OK</v>
      </c>
      <c r="BD9" s="134">
        <v>0</v>
      </c>
      <c r="BE9" s="58" t="str">
        <f t="shared" si="9"/>
        <v>OK</v>
      </c>
      <c r="BF9" s="53">
        <v>5</v>
      </c>
      <c r="BG9" s="118" t="str">
        <f>IF(COUNTIF(D9:AL9,"3B")=BF9,"OK","")</f>
        <v>OK</v>
      </c>
      <c r="BH9" s="54">
        <v>0</v>
      </c>
      <c r="BI9" s="59" t="str">
        <f t="shared" si="6"/>
        <v>OK</v>
      </c>
      <c r="BJ9" s="60">
        <v>0</v>
      </c>
      <c r="BK9" s="109" t="str">
        <f t="shared" si="7"/>
        <v>OK</v>
      </c>
      <c r="BL9" s="61"/>
    </row>
    <row r="10" spans="1:64" ht="17.25">
      <c r="A10" s="70" t="s">
        <v>39</v>
      </c>
      <c r="B10" s="66" t="s">
        <v>40</v>
      </c>
      <c r="C10" s="55">
        <v>16</v>
      </c>
      <c r="D10" s="4" t="s">
        <v>15</v>
      </c>
      <c r="E10" s="5" t="s">
        <v>15</v>
      </c>
      <c r="F10" s="5" t="s">
        <v>9</v>
      </c>
      <c r="G10" s="5" t="s">
        <v>9</v>
      </c>
      <c r="H10" s="5"/>
      <c r="I10" s="5" t="s">
        <v>12</v>
      </c>
      <c r="J10" s="29"/>
      <c r="K10" s="4"/>
      <c r="L10" s="5"/>
      <c r="M10" s="5"/>
      <c r="N10" s="5" t="s">
        <v>12</v>
      </c>
      <c r="O10" s="5" t="s">
        <v>11</v>
      </c>
      <c r="P10" s="5" t="s">
        <v>11</v>
      </c>
      <c r="Q10" s="29"/>
      <c r="R10" s="4" t="s">
        <v>13</v>
      </c>
      <c r="S10" s="5" t="s">
        <v>13</v>
      </c>
      <c r="T10" s="5"/>
      <c r="U10" s="5" t="s">
        <v>14</v>
      </c>
      <c r="V10" s="5" t="s">
        <v>14</v>
      </c>
      <c r="W10" s="5"/>
      <c r="X10" s="160"/>
      <c r="Y10" s="149"/>
      <c r="Z10" s="5"/>
      <c r="AA10" s="5"/>
      <c r="AB10" s="5"/>
      <c r="AC10" s="5"/>
      <c r="AD10" s="5" t="s">
        <v>10</v>
      </c>
      <c r="AE10" s="29" t="s">
        <v>16</v>
      </c>
      <c r="AF10" s="4"/>
      <c r="AG10" s="5"/>
      <c r="AH10" s="5"/>
      <c r="AI10" s="5"/>
      <c r="AJ10" s="5" t="s">
        <v>10</v>
      </c>
      <c r="AK10" s="5" t="s">
        <v>16</v>
      </c>
      <c r="AL10" s="29"/>
      <c r="AM10" s="137" t="str">
        <f>(A10)</f>
        <v>Prof. 9</v>
      </c>
      <c r="AN10" s="145">
        <v>2</v>
      </c>
      <c r="AO10" s="58" t="str">
        <f t="shared" si="0"/>
        <v>OK</v>
      </c>
      <c r="AP10" s="51">
        <v>2</v>
      </c>
      <c r="AQ10" s="58" t="str">
        <f>IF(COUNTIF(D10:AL10,"1B")=AP10,"OK","")</f>
        <v>OK</v>
      </c>
      <c r="AR10" s="51">
        <v>2</v>
      </c>
      <c r="AS10" s="58" t="str">
        <f t="shared" si="1"/>
        <v>OK</v>
      </c>
      <c r="AT10" s="51">
        <v>2</v>
      </c>
      <c r="AU10" s="59" t="str">
        <f t="shared" si="2"/>
        <v>OK</v>
      </c>
      <c r="AV10" s="128">
        <v>2</v>
      </c>
      <c r="AW10" s="58" t="str">
        <f t="shared" si="3"/>
        <v>OK</v>
      </c>
      <c r="AX10" s="52">
        <v>2</v>
      </c>
      <c r="AY10" s="58" t="str">
        <f t="shared" si="8"/>
        <v>OK</v>
      </c>
      <c r="AZ10" s="52">
        <v>2</v>
      </c>
      <c r="BA10" s="58" t="str">
        <f t="shared" si="4"/>
        <v>OK</v>
      </c>
      <c r="BB10" s="52">
        <v>2</v>
      </c>
      <c r="BC10" s="124" t="str">
        <f t="shared" si="5"/>
        <v>OK</v>
      </c>
      <c r="BD10" s="134">
        <v>0</v>
      </c>
      <c r="BE10" s="58" t="str">
        <f t="shared" si="9"/>
        <v>OK</v>
      </c>
      <c r="BF10" s="53">
        <v>0</v>
      </c>
      <c r="BG10" s="118" t="str">
        <f>IF(COUNTIF(D10:AL10,"3B")=BF10,"OK","")</f>
        <v>OK</v>
      </c>
      <c r="BH10" s="54">
        <v>0</v>
      </c>
      <c r="BI10" s="59" t="str">
        <f t="shared" si="6"/>
        <v>OK</v>
      </c>
      <c r="BJ10" s="60">
        <v>0</v>
      </c>
      <c r="BK10" s="109" t="str">
        <f t="shared" si="7"/>
        <v>OK</v>
      </c>
      <c r="BL10" s="61"/>
    </row>
    <row r="11" spans="1:64" ht="17.25">
      <c r="A11" s="70" t="s">
        <v>41</v>
      </c>
      <c r="B11" s="66" t="s">
        <v>42</v>
      </c>
      <c r="C11" s="30">
        <v>2</v>
      </c>
      <c r="D11" s="4" t="s">
        <v>18</v>
      </c>
      <c r="E11" s="5" t="s">
        <v>18</v>
      </c>
      <c r="F11" s="5"/>
      <c r="G11" s="5"/>
      <c r="H11" s="5"/>
      <c r="I11" s="5"/>
      <c r="J11" s="29"/>
      <c r="K11" s="4"/>
      <c r="L11" s="5"/>
      <c r="M11" s="5"/>
      <c r="N11" s="5"/>
      <c r="O11" s="5"/>
      <c r="P11" s="5"/>
      <c r="Q11" s="29"/>
      <c r="R11" s="4"/>
      <c r="S11" s="5"/>
      <c r="T11" s="5"/>
      <c r="U11" s="5"/>
      <c r="V11" s="5"/>
      <c r="W11" s="5"/>
      <c r="X11" s="160"/>
      <c r="Y11" s="152"/>
      <c r="Z11" s="5"/>
      <c r="AA11" s="5"/>
      <c r="AB11" s="5"/>
      <c r="AC11" s="5"/>
      <c r="AD11" s="5"/>
      <c r="AE11" s="29"/>
      <c r="AF11" s="4"/>
      <c r="AG11" s="5"/>
      <c r="AH11" s="5"/>
      <c r="AI11" s="5"/>
      <c r="AJ11" s="5"/>
      <c r="AK11" s="5"/>
      <c r="AL11" s="29"/>
      <c r="AM11" s="137" t="str">
        <f>(A11)</f>
        <v>Prof. 10</v>
      </c>
      <c r="AN11" s="145"/>
      <c r="AO11" s="58" t="str">
        <f t="shared" si="0"/>
        <v>OK</v>
      </c>
      <c r="AP11" s="51"/>
      <c r="AQ11" s="58" t="str">
        <f>IF(COUNTIF(D11:AL11,"1B")=AP11,"OK","")</f>
        <v>OK</v>
      </c>
      <c r="AR11" s="51"/>
      <c r="AS11" s="58" t="str">
        <f t="shared" si="1"/>
        <v>OK</v>
      </c>
      <c r="AT11" s="51"/>
      <c r="AU11" s="59" t="str">
        <f t="shared" si="2"/>
        <v>OK</v>
      </c>
      <c r="AV11" s="128"/>
      <c r="AW11" s="58" t="str">
        <f t="shared" si="3"/>
        <v>OK</v>
      </c>
      <c r="AX11" s="52"/>
      <c r="AY11" s="58" t="str">
        <f t="shared" si="8"/>
        <v>OK</v>
      </c>
      <c r="AZ11" s="52"/>
      <c r="BA11" s="58" t="str">
        <f t="shared" si="4"/>
        <v>OK</v>
      </c>
      <c r="BB11" s="52"/>
      <c r="BC11" s="124" t="str">
        <f t="shared" si="5"/>
        <v>OK</v>
      </c>
      <c r="BD11" s="134"/>
      <c r="BE11" s="58" t="str">
        <f t="shared" si="9"/>
        <v>OK</v>
      </c>
      <c r="BF11" s="53">
        <v>2</v>
      </c>
      <c r="BG11" s="118" t="str">
        <f>IF(COUNTIF(D11:AL11,"3B")=BF11,"OK","")</f>
        <v>OK</v>
      </c>
      <c r="BH11" s="54"/>
      <c r="BI11" s="59" t="str">
        <f t="shared" si="6"/>
        <v>OK</v>
      </c>
      <c r="BJ11" s="60"/>
      <c r="BK11" s="109" t="str">
        <f t="shared" si="7"/>
        <v>OK</v>
      </c>
      <c r="BL11" s="61"/>
    </row>
    <row r="12" spans="1:64" ht="21.75" customHeight="1">
      <c r="A12" s="70" t="s">
        <v>43</v>
      </c>
      <c r="B12" s="66" t="s">
        <v>44</v>
      </c>
      <c r="C12" s="55">
        <v>25</v>
      </c>
      <c r="D12" s="4"/>
      <c r="E12" s="5" t="s">
        <v>10</v>
      </c>
      <c r="F12" s="5" t="s">
        <v>20</v>
      </c>
      <c r="G12" s="5" t="s">
        <v>20</v>
      </c>
      <c r="H12" s="5" t="s">
        <v>13</v>
      </c>
      <c r="I12" s="10" t="s">
        <v>13</v>
      </c>
      <c r="J12" s="44"/>
      <c r="K12" s="4"/>
      <c r="L12" s="5" t="s">
        <v>15</v>
      </c>
      <c r="M12" s="5"/>
      <c r="N12" s="5" t="s">
        <v>10</v>
      </c>
      <c r="O12" s="10" t="s">
        <v>9</v>
      </c>
      <c r="P12" s="5"/>
      <c r="Q12" s="44"/>
      <c r="R12" s="4" t="s">
        <v>9</v>
      </c>
      <c r="S12" s="5"/>
      <c r="T12" s="5" t="s">
        <v>15</v>
      </c>
      <c r="U12" s="5" t="s">
        <v>12</v>
      </c>
      <c r="V12" s="10" t="s">
        <v>18</v>
      </c>
      <c r="W12" s="5" t="s">
        <v>20</v>
      </c>
      <c r="X12" s="158"/>
      <c r="Y12" s="153"/>
      <c r="Z12" s="96"/>
      <c r="AA12" s="96" t="s">
        <v>12</v>
      </c>
      <c r="AB12" s="96"/>
      <c r="AC12" s="96" t="s">
        <v>11</v>
      </c>
      <c r="AD12" s="5"/>
      <c r="AE12" s="101"/>
      <c r="AF12" s="4" t="s">
        <v>17</v>
      </c>
      <c r="AG12" s="5" t="s">
        <v>20</v>
      </c>
      <c r="AH12" s="5"/>
      <c r="AI12" s="5" t="s">
        <v>18</v>
      </c>
      <c r="AJ12" s="5" t="s">
        <v>11</v>
      </c>
      <c r="AK12" s="5" t="s">
        <v>19</v>
      </c>
      <c r="AL12" s="142"/>
      <c r="AM12" s="137" t="str">
        <f>(A12)</f>
        <v>Prof. 11</v>
      </c>
      <c r="AN12" s="145">
        <v>2</v>
      </c>
      <c r="AO12" s="58" t="str">
        <f t="shared" si="0"/>
        <v>OK</v>
      </c>
      <c r="AP12" s="51">
        <v>2</v>
      </c>
      <c r="AQ12" s="58" t="str">
        <f t="shared" ref="AQ3:AQ31" si="10">IF(COUNTIF(D12:AL12,"1B")=AP12,"OK","")</f>
        <v>OK</v>
      </c>
      <c r="AR12" s="51">
        <v>2</v>
      </c>
      <c r="AS12" s="58" t="str">
        <f t="shared" si="1"/>
        <v>OK</v>
      </c>
      <c r="AT12" s="51">
        <v>2</v>
      </c>
      <c r="AU12" s="59" t="str">
        <f t="shared" si="2"/>
        <v>OK</v>
      </c>
      <c r="AV12" s="128">
        <v>2</v>
      </c>
      <c r="AW12" s="58" t="str">
        <f t="shared" si="3"/>
        <v>OK</v>
      </c>
      <c r="AX12" s="52">
        <v>0</v>
      </c>
      <c r="AY12" s="58" t="str">
        <f t="shared" si="8"/>
        <v>OK</v>
      </c>
      <c r="AZ12" s="52">
        <v>3</v>
      </c>
      <c r="BA12" s="58" t="str">
        <f t="shared" si="4"/>
        <v/>
      </c>
      <c r="BB12" s="52">
        <v>0</v>
      </c>
      <c r="BC12" s="124" t="str">
        <f t="shared" si="5"/>
        <v>OK</v>
      </c>
      <c r="BD12" s="134">
        <v>4</v>
      </c>
      <c r="BE12" s="58" t="str">
        <f t="shared" si="9"/>
        <v/>
      </c>
      <c r="BF12" s="53">
        <v>2</v>
      </c>
      <c r="BG12" s="118" t="str">
        <f>IF(COUNTIF(D12:AL12,"3B")=BF12,"OK","")</f>
        <v>OK</v>
      </c>
      <c r="BH12" s="54">
        <v>2</v>
      </c>
      <c r="BI12" s="59" t="str">
        <f t="shared" si="6"/>
        <v/>
      </c>
      <c r="BJ12" s="60">
        <v>4</v>
      </c>
      <c r="BK12" s="109" t="str">
        <f t="shared" si="7"/>
        <v>OK</v>
      </c>
      <c r="BL12" s="61"/>
    </row>
    <row r="13" spans="1:64" ht="17.25">
      <c r="A13" s="70" t="s">
        <v>45</v>
      </c>
      <c r="B13" s="66" t="s">
        <v>46</v>
      </c>
      <c r="C13" s="55">
        <v>19</v>
      </c>
      <c r="D13" s="4" t="s">
        <v>11</v>
      </c>
      <c r="E13" s="5"/>
      <c r="F13" s="5" t="s">
        <v>10</v>
      </c>
      <c r="G13" s="5" t="s">
        <v>10</v>
      </c>
      <c r="H13" s="5" t="s">
        <v>17</v>
      </c>
      <c r="I13" s="5" t="s">
        <v>14</v>
      </c>
      <c r="J13" s="29" t="s">
        <v>14</v>
      </c>
      <c r="K13" s="6"/>
      <c r="L13" s="5"/>
      <c r="M13" s="5" t="s">
        <v>12</v>
      </c>
      <c r="N13" s="5" t="s">
        <v>12</v>
      </c>
      <c r="O13" s="5" t="s">
        <v>9</v>
      </c>
      <c r="P13" s="5" t="s">
        <v>17</v>
      </c>
      <c r="Q13" s="29" t="s">
        <v>17</v>
      </c>
      <c r="R13" s="6"/>
      <c r="S13" s="167" t="s">
        <v>11</v>
      </c>
      <c r="T13" s="167"/>
      <c r="U13" s="167"/>
      <c r="V13" s="167"/>
      <c r="W13" s="167"/>
      <c r="X13" s="161"/>
      <c r="Y13" s="149" t="s">
        <v>13</v>
      </c>
      <c r="Z13" s="5" t="s">
        <v>15</v>
      </c>
      <c r="AA13" s="5" t="s">
        <v>15</v>
      </c>
      <c r="AB13" s="5" t="s">
        <v>9</v>
      </c>
      <c r="AC13" s="5" t="s">
        <v>16</v>
      </c>
      <c r="AD13" s="5" t="s">
        <v>16</v>
      </c>
      <c r="AE13" s="29" t="s">
        <v>13</v>
      </c>
      <c r="AF13" s="6"/>
      <c r="AG13" s="3"/>
      <c r="AH13" s="3"/>
      <c r="AI13" s="3"/>
      <c r="AJ13" s="3"/>
      <c r="AK13" s="3"/>
      <c r="AL13" s="44"/>
      <c r="AM13" s="137" t="str">
        <f>(A13)</f>
        <v>Prof. 12</v>
      </c>
      <c r="AN13" s="145">
        <v>2</v>
      </c>
      <c r="AO13" s="58" t="str">
        <f t="shared" si="0"/>
        <v>OK</v>
      </c>
      <c r="AP13" s="51">
        <v>2</v>
      </c>
      <c r="AQ13" s="58" t="str">
        <f t="shared" si="10"/>
        <v>OK</v>
      </c>
      <c r="AR13" s="51">
        <v>2</v>
      </c>
      <c r="AS13" s="58" t="str">
        <f t="shared" si="1"/>
        <v>OK</v>
      </c>
      <c r="AT13" s="51">
        <v>2</v>
      </c>
      <c r="AU13" s="59" t="str">
        <f t="shared" si="2"/>
        <v>OK</v>
      </c>
      <c r="AV13" s="128">
        <v>2</v>
      </c>
      <c r="AW13" s="58" t="str">
        <f t="shared" si="3"/>
        <v>OK</v>
      </c>
      <c r="AX13" s="52">
        <v>2</v>
      </c>
      <c r="AY13" s="58" t="str">
        <f t="shared" si="8"/>
        <v>OK</v>
      </c>
      <c r="AZ13" s="52">
        <v>2</v>
      </c>
      <c r="BA13" s="58" t="str">
        <f t="shared" si="4"/>
        <v>OK</v>
      </c>
      <c r="BB13" s="52">
        <v>2</v>
      </c>
      <c r="BC13" s="124" t="str">
        <f t="shared" si="5"/>
        <v>OK</v>
      </c>
      <c r="BD13" s="134">
        <v>3</v>
      </c>
      <c r="BE13" s="58" t="str">
        <f t="shared" si="9"/>
        <v>OK</v>
      </c>
      <c r="BF13" s="53">
        <v>0</v>
      </c>
      <c r="BG13" s="118" t="str">
        <f>IF(COUNTIF(D13:AL13,"3B")=BF13,"OK","")</f>
        <v>OK</v>
      </c>
      <c r="BH13" s="54">
        <v>0</v>
      </c>
      <c r="BI13" s="59" t="str">
        <f t="shared" si="6"/>
        <v>OK</v>
      </c>
      <c r="BJ13" s="60">
        <v>0</v>
      </c>
      <c r="BK13" s="109" t="str">
        <f t="shared" si="7"/>
        <v>OK</v>
      </c>
      <c r="BL13" s="61"/>
    </row>
    <row r="14" spans="1:64" ht="17.25">
      <c r="A14" s="70" t="s">
        <v>47</v>
      </c>
      <c r="B14" s="66" t="s">
        <v>48</v>
      </c>
      <c r="C14" s="55">
        <v>23</v>
      </c>
      <c r="D14" s="6"/>
      <c r="E14" s="18"/>
      <c r="F14" s="18"/>
      <c r="G14" s="18"/>
      <c r="H14" s="3"/>
      <c r="I14" s="3"/>
      <c r="J14" s="44"/>
      <c r="K14" s="5" t="s">
        <v>12</v>
      </c>
      <c r="L14" s="5" t="s">
        <v>16</v>
      </c>
      <c r="M14" s="5" t="s">
        <v>15</v>
      </c>
      <c r="N14" s="5" t="s">
        <v>14</v>
      </c>
      <c r="O14" s="5" t="s">
        <v>14</v>
      </c>
      <c r="P14" s="5" t="s">
        <v>13</v>
      </c>
      <c r="Q14" s="29" t="s">
        <v>15</v>
      </c>
      <c r="R14" s="43" t="s">
        <v>18</v>
      </c>
      <c r="S14" s="42" t="s">
        <v>10</v>
      </c>
      <c r="T14" s="42" t="s">
        <v>18</v>
      </c>
      <c r="U14" s="42" t="s">
        <v>9</v>
      </c>
      <c r="V14" s="42" t="s">
        <v>11</v>
      </c>
      <c r="W14" s="42" t="s">
        <v>9</v>
      </c>
      <c r="X14" s="162" t="s">
        <v>13</v>
      </c>
      <c r="Y14" s="149"/>
      <c r="Z14" s="5" t="s">
        <v>18</v>
      </c>
      <c r="AA14" s="5" t="s">
        <v>14</v>
      </c>
      <c r="AB14" s="5" t="s">
        <v>11</v>
      </c>
      <c r="AC14" s="5" t="s">
        <v>10</v>
      </c>
      <c r="AD14" s="5" t="s">
        <v>14</v>
      </c>
      <c r="AE14" s="29" t="s">
        <v>18</v>
      </c>
      <c r="AF14" s="4"/>
      <c r="AG14" s="5" t="s">
        <v>18</v>
      </c>
      <c r="AH14" s="5" t="s">
        <v>16</v>
      </c>
      <c r="AI14" s="5" t="s">
        <v>12</v>
      </c>
      <c r="AJ14" s="172"/>
      <c r="AK14" s="172"/>
      <c r="AL14" s="173"/>
      <c r="AM14" s="137" t="str">
        <f>(A14)</f>
        <v>Prof. 13</v>
      </c>
      <c r="AN14" s="145">
        <v>2</v>
      </c>
      <c r="AO14" s="58" t="str">
        <f t="shared" si="0"/>
        <v>OK</v>
      </c>
      <c r="AP14" s="51">
        <v>2</v>
      </c>
      <c r="AQ14" s="58" t="str">
        <f t="shared" si="10"/>
        <v>OK</v>
      </c>
      <c r="AR14" s="51">
        <v>2</v>
      </c>
      <c r="AS14" s="58" t="str">
        <f t="shared" si="1"/>
        <v>OK</v>
      </c>
      <c r="AT14" s="51">
        <v>2</v>
      </c>
      <c r="AU14" s="59" t="str">
        <f t="shared" si="2"/>
        <v>OK</v>
      </c>
      <c r="AV14" s="128">
        <v>2</v>
      </c>
      <c r="AW14" s="58" t="str">
        <f t="shared" si="3"/>
        <v>OK</v>
      </c>
      <c r="AX14" s="52">
        <v>4</v>
      </c>
      <c r="AY14" s="58" t="str">
        <f t="shared" si="8"/>
        <v>OK</v>
      </c>
      <c r="AZ14" s="52">
        <v>2</v>
      </c>
      <c r="BA14" s="58" t="str">
        <f t="shared" si="4"/>
        <v>OK</v>
      </c>
      <c r="BB14" s="52">
        <v>2</v>
      </c>
      <c r="BC14" s="124" t="str">
        <f t="shared" si="5"/>
        <v>OK</v>
      </c>
      <c r="BD14" s="134">
        <v>0</v>
      </c>
      <c r="BE14" s="58" t="str">
        <f t="shared" si="9"/>
        <v>OK</v>
      </c>
      <c r="BF14" s="53">
        <v>5</v>
      </c>
      <c r="BG14" s="118" t="str">
        <f>IF(COUNTIF(D14:AL14,"3B")=BF14,"OK","")</f>
        <v>OK</v>
      </c>
      <c r="BH14" s="54">
        <v>0</v>
      </c>
      <c r="BI14" s="59" t="str">
        <f t="shared" si="6"/>
        <v>OK</v>
      </c>
      <c r="BJ14" s="60">
        <v>0</v>
      </c>
      <c r="BK14" s="109" t="str">
        <f t="shared" si="7"/>
        <v>OK</v>
      </c>
      <c r="BL14" s="61"/>
    </row>
    <row r="15" spans="1:64" ht="17.25">
      <c r="A15" s="70" t="s">
        <v>49</v>
      </c>
      <c r="B15" s="66" t="s">
        <v>42</v>
      </c>
      <c r="C15" s="30">
        <v>4</v>
      </c>
      <c r="D15" s="4"/>
      <c r="E15" s="5"/>
      <c r="F15" s="5" t="s">
        <v>12</v>
      </c>
      <c r="G15" s="5"/>
      <c r="H15" s="5"/>
      <c r="I15" s="5"/>
      <c r="J15" s="29" t="s">
        <v>12</v>
      </c>
      <c r="K15" s="17"/>
      <c r="L15" s="11"/>
      <c r="M15" s="11"/>
      <c r="N15" s="11"/>
      <c r="O15" s="11"/>
      <c r="P15" s="11"/>
      <c r="Q15" s="29"/>
      <c r="R15" s="4"/>
      <c r="S15" s="11"/>
      <c r="T15" s="11"/>
      <c r="U15" s="11"/>
      <c r="V15" s="11"/>
      <c r="W15" s="11"/>
      <c r="X15" s="163"/>
      <c r="Y15" s="149"/>
      <c r="Z15" s="5"/>
      <c r="AA15" s="5"/>
      <c r="AB15" s="5"/>
      <c r="AC15" s="5"/>
      <c r="AD15" s="5"/>
      <c r="AE15" s="29"/>
      <c r="AF15" s="17"/>
      <c r="AG15" s="5"/>
      <c r="AH15" s="11" t="s">
        <v>20</v>
      </c>
      <c r="AI15" s="11" t="s">
        <v>20</v>
      </c>
      <c r="AJ15" s="11"/>
      <c r="AK15" s="11"/>
      <c r="AL15" s="29"/>
      <c r="AM15" s="137" t="str">
        <f>(A15)</f>
        <v>Prof. 14</v>
      </c>
      <c r="AN15" s="145"/>
      <c r="AO15" s="58" t="str">
        <f t="shared" si="0"/>
        <v>OK</v>
      </c>
      <c r="AP15" s="51"/>
      <c r="AQ15" s="58" t="str">
        <f>IF(COUNTIF(D15:AL15,"1B")=AP15,"OK","")</f>
        <v>OK</v>
      </c>
      <c r="AR15" s="51"/>
      <c r="AS15" s="58" t="str">
        <f t="shared" si="1"/>
        <v>OK</v>
      </c>
      <c r="AT15" s="51">
        <v>2</v>
      </c>
      <c r="AU15" s="59" t="str">
        <f t="shared" si="2"/>
        <v>OK</v>
      </c>
      <c r="AV15" s="128"/>
      <c r="AW15" s="58" t="str">
        <f t="shared" si="3"/>
        <v>OK</v>
      </c>
      <c r="AX15" s="52"/>
      <c r="AY15" s="58" t="str">
        <f t="shared" si="8"/>
        <v>OK</v>
      </c>
      <c r="AZ15" s="52"/>
      <c r="BA15" s="58" t="str">
        <f t="shared" si="4"/>
        <v>OK</v>
      </c>
      <c r="BB15" s="52"/>
      <c r="BC15" s="124" t="str">
        <f t="shared" si="5"/>
        <v>OK</v>
      </c>
      <c r="BD15" s="134"/>
      <c r="BE15" s="58" t="str">
        <f t="shared" si="9"/>
        <v>OK</v>
      </c>
      <c r="BF15" s="53"/>
      <c r="BG15" s="118" t="str">
        <f>IF(COUNTIF(D15:AL15,"3B")=BF15,"OK","")</f>
        <v>OK</v>
      </c>
      <c r="BH15" s="54"/>
      <c r="BI15" s="59" t="str">
        <f t="shared" si="6"/>
        <v>OK</v>
      </c>
      <c r="BJ15" s="60">
        <v>2</v>
      </c>
      <c r="BK15" s="109" t="str">
        <f t="shared" si="7"/>
        <v>OK</v>
      </c>
      <c r="BL15" s="61"/>
    </row>
    <row r="16" spans="1:64" ht="17.25">
      <c r="A16" s="70" t="s">
        <v>50</v>
      </c>
      <c r="B16" s="66" t="s">
        <v>51</v>
      </c>
      <c r="C16" s="55">
        <v>3</v>
      </c>
      <c r="D16" s="4"/>
      <c r="E16" s="5"/>
      <c r="F16" s="5" t="s">
        <v>15</v>
      </c>
      <c r="G16" s="5"/>
      <c r="H16" s="5"/>
      <c r="I16" s="5"/>
      <c r="J16" s="29" t="s">
        <v>13</v>
      </c>
      <c r="K16" s="4" t="s">
        <v>14</v>
      </c>
      <c r="L16" s="5"/>
      <c r="M16" s="5"/>
      <c r="N16" s="5"/>
      <c r="O16" s="5"/>
      <c r="P16" s="5"/>
      <c r="Q16" s="29"/>
      <c r="R16" s="49"/>
      <c r="S16" s="50"/>
      <c r="T16" s="46"/>
      <c r="U16" s="46"/>
      <c r="V16" s="46"/>
      <c r="W16" s="46"/>
      <c r="X16" s="161"/>
      <c r="Y16" s="154"/>
      <c r="Z16" s="37"/>
      <c r="AA16" s="5"/>
      <c r="AB16" s="5"/>
      <c r="AC16" s="5"/>
      <c r="AD16" s="5"/>
      <c r="AE16" s="29"/>
      <c r="AF16" s="4"/>
      <c r="AG16" s="5"/>
      <c r="AH16" s="5"/>
      <c r="AI16" s="5"/>
      <c r="AJ16" s="5"/>
      <c r="AK16" s="5"/>
      <c r="AL16" s="29"/>
      <c r="AM16" s="137" t="str">
        <f>(A16)</f>
        <v>Prof. 15</v>
      </c>
      <c r="AN16" s="145">
        <v>0</v>
      </c>
      <c r="AO16" s="58" t="str">
        <f t="shared" si="0"/>
        <v>OK</v>
      </c>
      <c r="AP16" s="51">
        <v>0</v>
      </c>
      <c r="AQ16" s="58" t="str">
        <f t="shared" si="10"/>
        <v>OK</v>
      </c>
      <c r="AR16" s="51">
        <v>0</v>
      </c>
      <c r="AS16" s="58" t="str">
        <f t="shared" si="1"/>
        <v>OK</v>
      </c>
      <c r="AT16" s="51">
        <v>0</v>
      </c>
      <c r="AU16" s="59" t="str">
        <f t="shared" si="2"/>
        <v>OK</v>
      </c>
      <c r="AV16" s="128">
        <v>1</v>
      </c>
      <c r="AW16" s="58" t="str">
        <f t="shared" si="3"/>
        <v>OK</v>
      </c>
      <c r="AX16" s="52">
        <v>1</v>
      </c>
      <c r="AY16" s="58" t="str">
        <f t="shared" si="8"/>
        <v>OK</v>
      </c>
      <c r="AZ16" s="52">
        <v>1</v>
      </c>
      <c r="BA16" s="58" t="str">
        <f t="shared" si="4"/>
        <v>OK</v>
      </c>
      <c r="BB16" s="52">
        <v>0</v>
      </c>
      <c r="BC16" s="124" t="str">
        <f t="shared" si="5"/>
        <v>OK</v>
      </c>
      <c r="BD16" s="134">
        <v>0</v>
      </c>
      <c r="BE16" s="58" t="str">
        <f t="shared" si="9"/>
        <v>OK</v>
      </c>
      <c r="BF16" s="53">
        <v>0</v>
      </c>
      <c r="BG16" s="118" t="str">
        <f>IF(COUNTIF(D16:AL16,"3B")=BF16,"OK","")</f>
        <v>OK</v>
      </c>
      <c r="BH16" s="54">
        <v>0</v>
      </c>
      <c r="BI16" s="59" t="str">
        <f t="shared" si="6"/>
        <v>OK</v>
      </c>
      <c r="BJ16" s="60">
        <v>0</v>
      </c>
      <c r="BK16" s="109" t="str">
        <f t="shared" si="7"/>
        <v>OK</v>
      </c>
      <c r="BL16" s="61"/>
    </row>
    <row r="17" spans="1:64" ht="17.25">
      <c r="A17" s="70" t="s">
        <v>52</v>
      </c>
      <c r="B17" s="66" t="s">
        <v>53</v>
      </c>
      <c r="C17" s="55">
        <v>20</v>
      </c>
      <c r="D17" s="21" t="s">
        <v>20</v>
      </c>
      <c r="E17" s="19" t="s">
        <v>20</v>
      </c>
      <c r="F17" s="20"/>
      <c r="G17" s="19"/>
      <c r="H17" s="19"/>
      <c r="I17" s="19" t="s">
        <v>11</v>
      </c>
      <c r="J17" s="83" t="s">
        <v>11</v>
      </c>
      <c r="K17" s="21" t="s">
        <v>10</v>
      </c>
      <c r="L17" s="19" t="s">
        <v>10</v>
      </c>
      <c r="M17" s="19"/>
      <c r="N17" s="19"/>
      <c r="O17" s="19"/>
      <c r="P17" s="19" t="s">
        <v>20</v>
      </c>
      <c r="Q17" s="83"/>
      <c r="R17" s="21" t="s">
        <v>11</v>
      </c>
      <c r="S17" s="19"/>
      <c r="T17" s="20" t="s">
        <v>12</v>
      </c>
      <c r="U17" s="19" t="s">
        <v>20</v>
      </c>
      <c r="V17" s="19" t="s">
        <v>20</v>
      </c>
      <c r="W17" s="19"/>
      <c r="X17" s="164"/>
      <c r="Y17" s="155" t="s">
        <v>11</v>
      </c>
      <c r="Z17" s="19" t="s">
        <v>10</v>
      </c>
      <c r="AA17" s="20" t="s">
        <v>10</v>
      </c>
      <c r="AB17" s="19" t="s">
        <v>12</v>
      </c>
      <c r="AC17" s="19" t="s">
        <v>12</v>
      </c>
      <c r="AD17" s="19"/>
      <c r="AE17" s="83"/>
      <c r="AF17" s="12"/>
      <c r="AG17" s="20" t="s">
        <v>12</v>
      </c>
      <c r="AH17" s="19" t="s">
        <v>12</v>
      </c>
      <c r="AI17" s="19"/>
      <c r="AJ17" s="19"/>
      <c r="AK17" s="19" t="s">
        <v>11</v>
      </c>
      <c r="AL17" s="83" t="s">
        <v>10</v>
      </c>
      <c r="AM17" s="137" t="str">
        <f>(A17)</f>
        <v>Prof. 16</v>
      </c>
      <c r="AN17" s="145"/>
      <c r="AO17" s="58" t="str">
        <f t="shared" si="0"/>
        <v>OK</v>
      </c>
      <c r="AP17" s="51">
        <v>5</v>
      </c>
      <c r="AQ17" s="58" t="str">
        <f t="shared" si="10"/>
        <v>OK</v>
      </c>
      <c r="AR17" s="51">
        <v>5</v>
      </c>
      <c r="AS17" s="58" t="str">
        <f t="shared" si="1"/>
        <v>OK</v>
      </c>
      <c r="AT17" s="51">
        <v>5</v>
      </c>
      <c r="AU17" s="59" t="str">
        <f t="shared" si="2"/>
        <v>OK</v>
      </c>
      <c r="AV17" s="128"/>
      <c r="AW17" s="58" t="str">
        <f t="shared" si="3"/>
        <v>OK</v>
      </c>
      <c r="AX17" s="52"/>
      <c r="AY17" s="58" t="str">
        <f t="shared" si="8"/>
        <v>OK</v>
      </c>
      <c r="AZ17" s="52"/>
      <c r="BA17" s="58" t="str">
        <f t="shared" si="4"/>
        <v>OK</v>
      </c>
      <c r="BB17" s="52"/>
      <c r="BC17" s="124" t="str">
        <f t="shared" si="5"/>
        <v>OK</v>
      </c>
      <c r="BD17" s="134"/>
      <c r="BE17" s="58" t="str">
        <f t="shared" si="9"/>
        <v>OK</v>
      </c>
      <c r="BF17" s="53"/>
      <c r="BG17" s="118" t="str">
        <f>IF(COUNTIF(D17:AL17,"3B")=BF17,"OK","")</f>
        <v>OK</v>
      </c>
      <c r="BH17" s="54"/>
      <c r="BI17" s="59" t="str">
        <f t="shared" si="6"/>
        <v>OK</v>
      </c>
      <c r="BJ17" s="60">
        <v>5</v>
      </c>
      <c r="BK17" s="109" t="str">
        <f t="shared" si="7"/>
        <v>OK</v>
      </c>
      <c r="BL17" s="61"/>
    </row>
    <row r="18" spans="1:64" ht="17.25">
      <c r="A18" s="70" t="s">
        <v>54</v>
      </c>
      <c r="B18" s="66" t="s">
        <v>55</v>
      </c>
      <c r="C18" s="55">
        <v>10</v>
      </c>
      <c r="D18" s="33"/>
      <c r="E18" s="10"/>
      <c r="F18" s="10"/>
      <c r="G18" s="35"/>
      <c r="H18" s="35"/>
      <c r="I18" s="16"/>
      <c r="J18" s="84"/>
      <c r="K18" s="4" t="s">
        <v>17</v>
      </c>
      <c r="L18" s="10" t="s">
        <v>17</v>
      </c>
      <c r="M18" s="10" t="s">
        <v>10</v>
      </c>
      <c r="N18" s="35"/>
      <c r="O18" s="35"/>
      <c r="P18" s="35"/>
      <c r="Q18" s="44"/>
      <c r="R18" s="33" t="s">
        <v>10</v>
      </c>
      <c r="S18" s="10" t="s">
        <v>9</v>
      </c>
      <c r="T18" s="10" t="s">
        <v>9</v>
      </c>
      <c r="U18" s="35"/>
      <c r="V18" s="35"/>
      <c r="W18" s="35"/>
      <c r="X18" s="158"/>
      <c r="Y18" s="149" t="s">
        <v>12</v>
      </c>
      <c r="Z18" s="10" t="s">
        <v>12</v>
      </c>
      <c r="AA18" s="10"/>
      <c r="AB18" s="35"/>
      <c r="AC18" s="35"/>
      <c r="AD18" s="35"/>
      <c r="AE18" s="44"/>
      <c r="AF18" s="4" t="s">
        <v>11</v>
      </c>
      <c r="AG18" s="5" t="s">
        <v>11</v>
      </c>
      <c r="AH18" s="5"/>
      <c r="AI18" s="3"/>
      <c r="AJ18" s="3"/>
      <c r="AK18" s="36"/>
      <c r="AL18" s="44"/>
      <c r="AM18" s="137" t="str">
        <f>(A18)</f>
        <v>Prof. 17</v>
      </c>
      <c r="AN18" s="145">
        <v>2</v>
      </c>
      <c r="AO18" s="58" t="str">
        <f t="shared" si="0"/>
        <v>OK</v>
      </c>
      <c r="AP18" s="51">
        <v>2</v>
      </c>
      <c r="AQ18" s="58" t="str">
        <f t="shared" si="10"/>
        <v>OK</v>
      </c>
      <c r="AR18" s="51">
        <v>2</v>
      </c>
      <c r="AS18" s="58" t="str">
        <f t="shared" si="1"/>
        <v>OK</v>
      </c>
      <c r="AT18" s="51">
        <v>2</v>
      </c>
      <c r="AU18" s="59" t="str">
        <f t="shared" si="2"/>
        <v>OK</v>
      </c>
      <c r="AV18" s="128">
        <v>0</v>
      </c>
      <c r="AW18" s="58" t="str">
        <f t="shared" si="3"/>
        <v>OK</v>
      </c>
      <c r="AX18" s="52">
        <v>0</v>
      </c>
      <c r="AY18" s="58" t="str">
        <f t="shared" si="8"/>
        <v>OK</v>
      </c>
      <c r="AZ18" s="52">
        <v>0</v>
      </c>
      <c r="BA18" s="58" t="str">
        <f t="shared" si="4"/>
        <v>OK</v>
      </c>
      <c r="BB18" s="52">
        <v>0</v>
      </c>
      <c r="BC18" s="124" t="str">
        <f t="shared" si="5"/>
        <v>OK</v>
      </c>
      <c r="BD18" s="134">
        <v>2</v>
      </c>
      <c r="BE18" s="58" t="str">
        <f t="shared" si="9"/>
        <v>OK</v>
      </c>
      <c r="BF18" s="53">
        <v>0</v>
      </c>
      <c r="BG18" s="118" t="str">
        <f>IF(COUNTIF(D18:AL18,"3B")=BF18,"OK","")</f>
        <v>OK</v>
      </c>
      <c r="BH18" s="54">
        <v>0</v>
      </c>
      <c r="BI18" s="59" t="str">
        <f t="shared" si="6"/>
        <v>OK</v>
      </c>
      <c r="BJ18" s="60">
        <v>0</v>
      </c>
      <c r="BK18" s="109" t="str">
        <f t="shared" si="7"/>
        <v>OK</v>
      </c>
      <c r="BL18" s="61"/>
    </row>
    <row r="19" spans="1:64" ht="17.25">
      <c r="A19" s="70" t="s">
        <v>56</v>
      </c>
      <c r="B19" s="66" t="s">
        <v>57</v>
      </c>
      <c r="C19" s="55">
        <v>12</v>
      </c>
      <c r="D19" s="32"/>
      <c r="E19" s="35"/>
      <c r="F19" s="35"/>
      <c r="G19" s="3"/>
      <c r="H19" s="35"/>
      <c r="I19" s="35"/>
      <c r="J19" s="44"/>
      <c r="K19" s="17"/>
      <c r="L19" s="11" t="s">
        <v>9</v>
      </c>
      <c r="M19" s="57" t="s">
        <v>11</v>
      </c>
      <c r="N19" s="11" t="s">
        <v>11</v>
      </c>
      <c r="O19" s="11" t="s">
        <v>10</v>
      </c>
      <c r="P19" s="11" t="s">
        <v>10</v>
      </c>
      <c r="Q19" s="92" t="s">
        <v>9</v>
      </c>
      <c r="R19" s="33"/>
      <c r="S19" s="10"/>
      <c r="T19" s="10" t="s">
        <v>20</v>
      </c>
      <c r="U19" s="10" t="s">
        <v>18</v>
      </c>
      <c r="V19" s="10"/>
      <c r="W19" s="10" t="s">
        <v>18</v>
      </c>
      <c r="X19" s="160" t="s">
        <v>20</v>
      </c>
      <c r="Y19" s="150"/>
      <c r="Z19" s="35"/>
      <c r="AA19" s="35"/>
      <c r="AB19" s="16"/>
      <c r="AC19" s="35"/>
      <c r="AD19" s="3"/>
      <c r="AE19" s="84"/>
      <c r="AF19" s="6"/>
      <c r="AG19" s="3"/>
      <c r="AH19" s="5" t="s">
        <v>19</v>
      </c>
      <c r="AI19" s="41" t="s">
        <v>19</v>
      </c>
      <c r="AJ19" s="16"/>
      <c r="AK19" s="3"/>
      <c r="AL19" s="44"/>
      <c r="AM19" s="137" t="str">
        <f>(A19)</f>
        <v>Prof. 18</v>
      </c>
      <c r="AN19" s="145">
        <v>2</v>
      </c>
      <c r="AO19" s="58" t="str">
        <f t="shared" si="0"/>
        <v>OK</v>
      </c>
      <c r="AP19" s="51">
        <v>2</v>
      </c>
      <c r="AQ19" s="58" t="str">
        <f t="shared" si="10"/>
        <v>OK</v>
      </c>
      <c r="AR19" s="51">
        <v>2</v>
      </c>
      <c r="AS19" s="58" t="str">
        <f t="shared" si="1"/>
        <v>OK</v>
      </c>
      <c r="AT19" s="51">
        <v>0</v>
      </c>
      <c r="AU19" s="59" t="str">
        <f t="shared" si="2"/>
        <v>OK</v>
      </c>
      <c r="AV19" s="128">
        <v>0</v>
      </c>
      <c r="AW19" s="58" t="str">
        <f t="shared" si="3"/>
        <v>OK</v>
      </c>
      <c r="AX19" s="52">
        <v>0</v>
      </c>
      <c r="AY19" s="58" t="str">
        <f t="shared" si="8"/>
        <v>OK</v>
      </c>
      <c r="AZ19" s="52">
        <v>0</v>
      </c>
      <c r="BA19" s="58" t="str">
        <f t="shared" si="4"/>
        <v>OK</v>
      </c>
      <c r="BB19" s="52">
        <v>0</v>
      </c>
      <c r="BC19" s="124" t="str">
        <f t="shared" si="5"/>
        <v>OK</v>
      </c>
      <c r="BD19" s="134">
        <v>0</v>
      </c>
      <c r="BE19" s="58" t="str">
        <f t="shared" si="9"/>
        <v>OK</v>
      </c>
      <c r="BF19" s="53">
        <v>2</v>
      </c>
      <c r="BG19" s="118" t="str">
        <f>IF(COUNTIF(D19:AL19,"3B")=BF19,"OK","")</f>
        <v>OK</v>
      </c>
      <c r="BH19" s="54">
        <v>2</v>
      </c>
      <c r="BI19" s="59" t="str">
        <f t="shared" si="6"/>
        <v>OK</v>
      </c>
      <c r="BJ19" s="60">
        <v>2</v>
      </c>
      <c r="BK19" s="109" t="str">
        <f t="shared" si="7"/>
        <v>OK</v>
      </c>
      <c r="BL19" s="61"/>
    </row>
    <row r="20" spans="1:64" ht="17.25">
      <c r="A20" s="70" t="s">
        <v>58</v>
      </c>
      <c r="B20" s="66" t="s">
        <v>59</v>
      </c>
      <c r="C20" s="30">
        <v>2</v>
      </c>
      <c r="D20" s="4"/>
      <c r="E20" s="5"/>
      <c r="F20" s="5"/>
      <c r="G20" s="5"/>
      <c r="H20" s="5"/>
      <c r="I20" s="5"/>
      <c r="J20" s="29"/>
      <c r="K20" s="17"/>
      <c r="L20" s="11"/>
      <c r="M20" s="11"/>
      <c r="N20" s="11"/>
      <c r="O20" s="11"/>
      <c r="P20" s="11"/>
      <c r="Q20" s="29"/>
      <c r="R20" s="4"/>
      <c r="S20" s="5"/>
      <c r="T20" s="5"/>
      <c r="U20" s="11"/>
      <c r="V20" s="11"/>
      <c r="W20" s="11"/>
      <c r="X20" s="163"/>
      <c r="Y20" s="149"/>
      <c r="Z20" s="5"/>
      <c r="AA20" s="5"/>
      <c r="AB20" s="5"/>
      <c r="AC20" s="5"/>
      <c r="AD20" s="5" t="s">
        <v>20</v>
      </c>
      <c r="AE20" s="29" t="s">
        <v>20</v>
      </c>
      <c r="AF20" s="17"/>
      <c r="AG20" s="5"/>
      <c r="AH20" s="11"/>
      <c r="AI20" s="11"/>
      <c r="AJ20" s="11"/>
      <c r="AK20" s="11"/>
      <c r="AL20" s="29"/>
      <c r="AM20" s="137" t="str">
        <f>(A20)</f>
        <v>Prof. 19</v>
      </c>
      <c r="AN20" s="145"/>
      <c r="AO20" s="58" t="str">
        <f t="shared" si="0"/>
        <v>OK</v>
      </c>
      <c r="AP20" s="51"/>
      <c r="AQ20" s="58" t="str">
        <f t="shared" si="10"/>
        <v>OK</v>
      </c>
      <c r="AR20" s="51"/>
      <c r="AS20" s="58" t="str">
        <f t="shared" si="1"/>
        <v>OK</v>
      </c>
      <c r="AT20" s="51"/>
      <c r="AU20" s="59" t="str">
        <f t="shared" si="2"/>
        <v>OK</v>
      </c>
      <c r="AV20" s="128"/>
      <c r="AW20" s="58" t="str">
        <f t="shared" si="3"/>
        <v>OK</v>
      </c>
      <c r="AX20" s="52"/>
      <c r="AY20" s="58" t="str">
        <f t="shared" si="8"/>
        <v>OK</v>
      </c>
      <c r="AZ20" s="52"/>
      <c r="BA20" s="58" t="str">
        <f t="shared" si="4"/>
        <v>OK</v>
      </c>
      <c r="BB20" s="52"/>
      <c r="BC20" s="124" t="str">
        <f t="shared" si="5"/>
        <v>OK</v>
      </c>
      <c r="BD20" s="134"/>
      <c r="BE20" s="58" t="str">
        <f t="shared" si="9"/>
        <v>OK</v>
      </c>
      <c r="BF20" s="53"/>
      <c r="BG20" s="118" t="str">
        <f>IF(COUNTIF(D20:AL20,"3B")=BF20,"OK","")</f>
        <v>OK</v>
      </c>
      <c r="BH20" s="54"/>
      <c r="BI20" s="59" t="str">
        <f t="shared" si="6"/>
        <v>OK</v>
      </c>
      <c r="BJ20" s="60">
        <v>2</v>
      </c>
      <c r="BK20" s="109" t="str">
        <f t="shared" si="7"/>
        <v>OK</v>
      </c>
      <c r="BL20" s="61"/>
    </row>
    <row r="21" spans="1:64" ht="17.25">
      <c r="A21" s="70" t="s">
        <v>60</v>
      </c>
      <c r="B21" s="66" t="s">
        <v>59</v>
      </c>
      <c r="C21" s="55">
        <v>6</v>
      </c>
      <c r="D21" s="33"/>
      <c r="E21" s="10"/>
      <c r="F21" s="10"/>
      <c r="G21" s="10"/>
      <c r="H21" s="10"/>
      <c r="I21" s="10"/>
      <c r="J21" s="85"/>
      <c r="K21" s="4"/>
      <c r="L21" s="10"/>
      <c r="M21" s="10"/>
      <c r="N21" s="10"/>
      <c r="O21" s="10"/>
      <c r="P21" s="10"/>
      <c r="Q21" s="29"/>
      <c r="R21" s="33"/>
      <c r="S21" s="11"/>
      <c r="T21" s="11"/>
      <c r="U21" s="10" t="s">
        <v>15</v>
      </c>
      <c r="V21" s="10" t="s">
        <v>15</v>
      </c>
      <c r="W21" s="10" t="s">
        <v>14</v>
      </c>
      <c r="X21" s="160" t="s">
        <v>14</v>
      </c>
      <c r="Y21" s="149"/>
      <c r="Z21" s="10"/>
      <c r="AA21" s="10"/>
      <c r="AB21" s="10"/>
      <c r="AC21" s="10"/>
      <c r="AD21" s="10"/>
      <c r="AE21" s="29"/>
      <c r="AF21" s="4" t="s">
        <v>13</v>
      </c>
      <c r="AG21" s="5" t="s">
        <v>13</v>
      </c>
      <c r="AH21" s="5"/>
      <c r="AI21" s="5"/>
      <c r="AJ21" s="5"/>
      <c r="AK21" s="5"/>
      <c r="AL21" s="29"/>
      <c r="AM21" s="137" t="str">
        <f>(A21)</f>
        <v>Prof. 20</v>
      </c>
      <c r="AN21" s="145">
        <v>0</v>
      </c>
      <c r="AO21" s="58" t="str">
        <f t="shared" si="0"/>
        <v>OK</v>
      </c>
      <c r="AP21" s="51">
        <v>0</v>
      </c>
      <c r="AQ21" s="58" t="str">
        <f t="shared" si="10"/>
        <v>OK</v>
      </c>
      <c r="AR21" s="51">
        <v>0</v>
      </c>
      <c r="AS21" s="58" t="str">
        <f t="shared" si="1"/>
        <v>OK</v>
      </c>
      <c r="AT21" s="51">
        <v>0</v>
      </c>
      <c r="AU21" s="59" t="str">
        <f t="shared" si="2"/>
        <v>OK</v>
      </c>
      <c r="AV21" s="128">
        <v>2</v>
      </c>
      <c r="AW21" s="58" t="str">
        <f t="shared" si="3"/>
        <v>OK</v>
      </c>
      <c r="AX21" s="52">
        <v>2</v>
      </c>
      <c r="AY21" s="58" t="str">
        <f t="shared" si="8"/>
        <v>OK</v>
      </c>
      <c r="AZ21" s="52">
        <v>2</v>
      </c>
      <c r="BA21" s="58" t="str">
        <f t="shared" si="4"/>
        <v>OK</v>
      </c>
      <c r="BB21" s="52">
        <v>0</v>
      </c>
      <c r="BC21" s="124" t="str">
        <f t="shared" si="5"/>
        <v>OK</v>
      </c>
      <c r="BD21" s="134">
        <v>0</v>
      </c>
      <c r="BE21" s="58" t="str">
        <f t="shared" si="9"/>
        <v>OK</v>
      </c>
      <c r="BF21" s="53">
        <v>0</v>
      </c>
      <c r="BG21" s="118" t="str">
        <f>IF(COUNTIF(D21:AL21,"3B")=BF21,"OK","")</f>
        <v>OK</v>
      </c>
      <c r="BH21" s="54">
        <v>0</v>
      </c>
      <c r="BI21" s="59" t="str">
        <f t="shared" si="6"/>
        <v>OK</v>
      </c>
      <c r="BJ21" s="60">
        <v>0</v>
      </c>
      <c r="BK21" s="109" t="str">
        <f t="shared" si="7"/>
        <v>OK</v>
      </c>
      <c r="BL21" s="61"/>
    </row>
    <row r="22" spans="1:64" ht="17.25">
      <c r="A22" s="70" t="s">
        <v>61</v>
      </c>
      <c r="B22" s="66" t="s">
        <v>62</v>
      </c>
      <c r="C22" s="55">
        <v>4</v>
      </c>
      <c r="D22" s="4"/>
      <c r="E22" s="5"/>
      <c r="F22" s="5"/>
      <c r="G22" s="5"/>
      <c r="H22" s="5"/>
      <c r="I22" s="5"/>
      <c r="J22" s="29"/>
      <c r="K22" s="4"/>
      <c r="L22" s="5"/>
      <c r="M22" s="5" t="s">
        <v>20</v>
      </c>
      <c r="N22" s="5"/>
      <c r="O22" s="5"/>
      <c r="P22" s="5"/>
      <c r="Q22" s="29"/>
      <c r="R22" s="4" t="s">
        <v>20</v>
      </c>
      <c r="S22" s="5" t="s">
        <v>20</v>
      </c>
      <c r="T22" s="5"/>
      <c r="U22" s="5"/>
      <c r="V22" s="5"/>
      <c r="W22" s="13"/>
      <c r="X22" s="160"/>
      <c r="Y22" s="152"/>
      <c r="Z22" s="5"/>
      <c r="AA22" s="5"/>
      <c r="AB22" s="13"/>
      <c r="AC22" s="13"/>
      <c r="AD22" s="5"/>
      <c r="AE22" s="29"/>
      <c r="AF22" s="4"/>
      <c r="AG22" s="5"/>
      <c r="AH22" s="5"/>
      <c r="AI22" s="5"/>
      <c r="AJ22" s="5" t="s">
        <v>20</v>
      </c>
      <c r="AK22" s="5"/>
      <c r="AL22" s="85"/>
      <c r="AM22" s="137" t="str">
        <f>(A22)</f>
        <v>Prof. 21</v>
      </c>
      <c r="AN22" s="145"/>
      <c r="AO22" s="58" t="str">
        <f t="shared" si="0"/>
        <v>OK</v>
      </c>
      <c r="AP22" s="51"/>
      <c r="AQ22" s="58" t="str">
        <f t="shared" si="10"/>
        <v>OK</v>
      </c>
      <c r="AR22" s="51"/>
      <c r="AS22" s="58" t="str">
        <f t="shared" si="1"/>
        <v>OK</v>
      </c>
      <c r="AT22" s="51"/>
      <c r="AU22" s="59" t="str">
        <f t="shared" si="2"/>
        <v>OK</v>
      </c>
      <c r="AV22" s="128"/>
      <c r="AW22" s="58" t="str">
        <f t="shared" si="3"/>
        <v>OK</v>
      </c>
      <c r="AX22" s="52"/>
      <c r="AY22" s="58" t="str">
        <f t="shared" si="8"/>
        <v>OK</v>
      </c>
      <c r="AZ22" s="52"/>
      <c r="BA22" s="58" t="str">
        <f t="shared" si="4"/>
        <v>OK</v>
      </c>
      <c r="BB22" s="52"/>
      <c r="BC22" s="124" t="str">
        <f t="shared" si="5"/>
        <v>OK</v>
      </c>
      <c r="BD22" s="134"/>
      <c r="BE22" s="58" t="str">
        <f t="shared" si="9"/>
        <v>OK</v>
      </c>
      <c r="BF22" s="53"/>
      <c r="BG22" s="118" t="str">
        <f>IF(COUNTIF(D22:AL22,"3B")=BF22,"OK","")</f>
        <v>OK</v>
      </c>
      <c r="BH22" s="54"/>
      <c r="BI22" s="59" t="str">
        <f t="shared" si="6"/>
        <v>OK</v>
      </c>
      <c r="BJ22" s="60">
        <v>4</v>
      </c>
      <c r="BK22" s="109" t="str">
        <f t="shared" si="7"/>
        <v>OK</v>
      </c>
      <c r="BL22" s="61"/>
    </row>
    <row r="23" spans="1:64" ht="17.25">
      <c r="A23" s="70" t="s">
        <v>63</v>
      </c>
      <c r="B23" s="66" t="s">
        <v>62</v>
      </c>
      <c r="C23" s="55">
        <v>8</v>
      </c>
      <c r="D23" s="4"/>
      <c r="E23" s="5"/>
      <c r="F23" s="5"/>
      <c r="G23" s="5"/>
      <c r="H23" s="5"/>
      <c r="I23" s="5"/>
      <c r="J23" s="29" t="s">
        <v>12</v>
      </c>
      <c r="K23" s="4"/>
      <c r="L23" s="5"/>
      <c r="M23" s="5"/>
      <c r="N23" s="5"/>
      <c r="O23" s="5"/>
      <c r="P23" s="5"/>
      <c r="Q23" s="29"/>
      <c r="R23" s="4"/>
      <c r="S23" s="5"/>
      <c r="T23" s="5"/>
      <c r="U23" s="5"/>
      <c r="V23" s="5"/>
      <c r="W23" s="5"/>
      <c r="X23" s="160"/>
      <c r="Y23" s="149" t="s">
        <v>9</v>
      </c>
      <c r="Z23" s="5" t="s">
        <v>9</v>
      </c>
      <c r="AA23" s="5"/>
      <c r="AB23" s="5"/>
      <c r="AC23" s="5"/>
      <c r="AD23" s="5" t="s">
        <v>11</v>
      </c>
      <c r="AE23" s="29" t="s">
        <v>11</v>
      </c>
      <c r="AF23" s="4" t="s">
        <v>12</v>
      </c>
      <c r="AG23" s="5"/>
      <c r="AH23" s="5" t="s">
        <v>10</v>
      </c>
      <c r="AI23" s="5" t="s">
        <v>10</v>
      </c>
      <c r="AJ23" s="5"/>
      <c r="AK23" s="5"/>
      <c r="AL23" s="29"/>
      <c r="AM23" s="137" t="str">
        <f>(A23)</f>
        <v>Prof. 22</v>
      </c>
      <c r="AN23" s="145">
        <v>2</v>
      </c>
      <c r="AO23" s="58" t="str">
        <f t="shared" si="0"/>
        <v>OK</v>
      </c>
      <c r="AP23" s="51">
        <v>2</v>
      </c>
      <c r="AQ23" s="58" t="str">
        <f t="shared" si="10"/>
        <v>OK</v>
      </c>
      <c r="AR23" s="51">
        <v>2</v>
      </c>
      <c r="AS23" s="58" t="str">
        <f t="shared" si="1"/>
        <v>OK</v>
      </c>
      <c r="AT23" s="51">
        <v>2</v>
      </c>
      <c r="AU23" s="59" t="str">
        <f t="shared" si="2"/>
        <v>OK</v>
      </c>
      <c r="AV23" s="128">
        <v>0</v>
      </c>
      <c r="AW23" s="58" t="str">
        <f t="shared" si="3"/>
        <v>OK</v>
      </c>
      <c r="AX23" s="52">
        <v>0</v>
      </c>
      <c r="AY23" s="58" t="str">
        <f t="shared" si="8"/>
        <v>OK</v>
      </c>
      <c r="AZ23" s="52">
        <v>0</v>
      </c>
      <c r="BA23" s="58" t="str">
        <f t="shared" si="4"/>
        <v>OK</v>
      </c>
      <c r="BB23" s="52">
        <v>0</v>
      </c>
      <c r="BC23" s="124" t="str">
        <f t="shared" si="5"/>
        <v>OK</v>
      </c>
      <c r="BD23" s="134">
        <v>0</v>
      </c>
      <c r="BE23" s="58" t="str">
        <f t="shared" si="9"/>
        <v>OK</v>
      </c>
      <c r="BF23" s="53">
        <v>0</v>
      </c>
      <c r="BG23" s="118" t="str">
        <f>IF(COUNTIF(D23:AL23,"3B")=BF23,"OK","")</f>
        <v>OK</v>
      </c>
      <c r="BH23" s="54">
        <v>0</v>
      </c>
      <c r="BI23" s="59" t="str">
        <f t="shared" si="6"/>
        <v>OK</v>
      </c>
      <c r="BJ23" s="60">
        <v>0</v>
      </c>
      <c r="BK23" s="109" t="str">
        <f t="shared" si="7"/>
        <v>OK</v>
      </c>
      <c r="BL23" s="61"/>
    </row>
    <row r="24" spans="1:64" ht="17.25">
      <c r="A24" s="70" t="s">
        <v>64</v>
      </c>
      <c r="B24" s="66" t="s">
        <v>62</v>
      </c>
      <c r="C24" s="55">
        <v>8</v>
      </c>
      <c r="D24" s="4"/>
      <c r="E24" s="5" t="s">
        <v>16</v>
      </c>
      <c r="F24" s="5"/>
      <c r="G24" s="5"/>
      <c r="H24" s="5"/>
      <c r="I24" s="5"/>
      <c r="J24" s="29"/>
      <c r="K24" s="4"/>
      <c r="L24" s="5"/>
      <c r="M24" s="5"/>
      <c r="N24" s="5"/>
      <c r="O24" s="5"/>
      <c r="P24" s="5"/>
      <c r="Q24" s="29"/>
      <c r="R24" s="47"/>
      <c r="S24" s="46"/>
      <c r="T24" s="46"/>
      <c r="U24" s="46"/>
      <c r="V24" s="46"/>
      <c r="W24" s="46"/>
      <c r="X24" s="161"/>
      <c r="Y24" s="149"/>
      <c r="Z24" s="5"/>
      <c r="AA24" s="5"/>
      <c r="AB24" s="5"/>
      <c r="AC24" s="5"/>
      <c r="AD24" s="5"/>
      <c r="AE24" s="29"/>
      <c r="AF24" s="4" t="s">
        <v>15</v>
      </c>
      <c r="AG24" s="5" t="s">
        <v>14</v>
      </c>
      <c r="AH24" s="5" t="s">
        <v>14</v>
      </c>
      <c r="AI24" s="5" t="s">
        <v>15</v>
      </c>
      <c r="AJ24" s="5" t="s">
        <v>13</v>
      </c>
      <c r="AK24" s="5" t="s">
        <v>13</v>
      </c>
      <c r="AL24" s="29" t="s">
        <v>16</v>
      </c>
      <c r="AM24" s="137" t="str">
        <f>(A24)</f>
        <v>Prof. 23</v>
      </c>
      <c r="AN24" s="145">
        <v>0</v>
      </c>
      <c r="AO24" s="58" t="str">
        <f t="shared" si="0"/>
        <v>OK</v>
      </c>
      <c r="AP24" s="51">
        <v>0</v>
      </c>
      <c r="AQ24" s="58" t="str">
        <f t="shared" si="10"/>
        <v>OK</v>
      </c>
      <c r="AR24" s="51">
        <v>0</v>
      </c>
      <c r="AS24" s="58" t="str">
        <f t="shared" si="1"/>
        <v>OK</v>
      </c>
      <c r="AT24" s="51">
        <v>0</v>
      </c>
      <c r="AU24" s="59" t="str">
        <f t="shared" si="2"/>
        <v>OK</v>
      </c>
      <c r="AV24" s="128">
        <v>2</v>
      </c>
      <c r="AW24" s="58" t="str">
        <f t="shared" si="3"/>
        <v>OK</v>
      </c>
      <c r="AX24" s="52">
        <v>2</v>
      </c>
      <c r="AY24" s="58" t="str">
        <f t="shared" si="8"/>
        <v>OK</v>
      </c>
      <c r="AZ24" s="52">
        <v>2</v>
      </c>
      <c r="BA24" s="58" t="str">
        <f t="shared" si="4"/>
        <v>OK</v>
      </c>
      <c r="BB24" s="52">
        <v>2</v>
      </c>
      <c r="BC24" s="124" t="str">
        <f t="shared" si="5"/>
        <v>OK</v>
      </c>
      <c r="BD24" s="134">
        <v>0</v>
      </c>
      <c r="BE24" s="58" t="str">
        <f t="shared" si="9"/>
        <v>OK</v>
      </c>
      <c r="BF24" s="53">
        <v>0</v>
      </c>
      <c r="BG24" s="118" t="str">
        <f>IF(COUNTIF(D24:AL24,"3B")=BF24,"OK","")</f>
        <v>OK</v>
      </c>
      <c r="BH24" s="54">
        <v>0</v>
      </c>
      <c r="BI24" s="59" t="str">
        <f t="shared" si="6"/>
        <v>OK</v>
      </c>
      <c r="BJ24" s="60">
        <v>0</v>
      </c>
      <c r="BK24" s="109" t="str">
        <f t="shared" si="7"/>
        <v>OK</v>
      </c>
      <c r="BL24" s="61"/>
    </row>
    <row r="25" spans="1:64" ht="17.25">
      <c r="A25" s="70" t="s">
        <v>65</v>
      </c>
      <c r="B25" s="66" t="s">
        <v>66</v>
      </c>
      <c r="C25" s="55">
        <v>29</v>
      </c>
      <c r="D25" s="4"/>
      <c r="E25" s="5"/>
      <c r="F25" s="5" t="s">
        <v>14</v>
      </c>
      <c r="G25" s="5" t="s">
        <v>17</v>
      </c>
      <c r="H25" s="5" t="s">
        <v>11</v>
      </c>
      <c r="I25" s="5" t="s">
        <v>17</v>
      </c>
      <c r="J25" s="29" t="s">
        <v>10</v>
      </c>
      <c r="K25" s="4"/>
      <c r="L25" s="5" t="s">
        <v>17</v>
      </c>
      <c r="M25" s="5" t="s">
        <v>9</v>
      </c>
      <c r="N25" s="5" t="s">
        <v>9</v>
      </c>
      <c r="O25" s="5" t="s">
        <v>12</v>
      </c>
      <c r="P25" s="5" t="s">
        <v>12</v>
      </c>
      <c r="Q25" s="29" t="s">
        <v>12</v>
      </c>
      <c r="R25" s="47" t="s">
        <v>15</v>
      </c>
      <c r="S25" s="46" t="s">
        <v>15</v>
      </c>
      <c r="T25" s="46" t="s">
        <v>10</v>
      </c>
      <c r="U25" s="46" t="s">
        <v>10</v>
      </c>
      <c r="V25" s="46"/>
      <c r="W25" s="46"/>
      <c r="X25" s="161"/>
      <c r="Y25" s="149" t="s">
        <v>14</v>
      </c>
      <c r="Z25" s="5" t="s">
        <v>11</v>
      </c>
      <c r="AA25" s="5" t="s">
        <v>11</v>
      </c>
      <c r="AB25" s="5" t="s">
        <v>15</v>
      </c>
      <c r="AC25" s="5" t="s">
        <v>15</v>
      </c>
      <c r="AD25" s="5" t="s">
        <v>12</v>
      </c>
      <c r="AE25" s="29" t="s">
        <v>9</v>
      </c>
      <c r="AF25" s="4" t="s">
        <v>10</v>
      </c>
      <c r="AG25" s="5" t="s">
        <v>10</v>
      </c>
      <c r="AH25" s="5" t="s">
        <v>11</v>
      </c>
      <c r="AI25" s="5" t="s">
        <v>11</v>
      </c>
      <c r="AJ25" s="5" t="s">
        <v>12</v>
      </c>
      <c r="AK25" s="5" t="s">
        <v>9</v>
      </c>
      <c r="AL25" s="29" t="s">
        <v>9</v>
      </c>
      <c r="AM25" s="137" t="str">
        <f>(A25)</f>
        <v>Prof. 24</v>
      </c>
      <c r="AN25" s="145">
        <v>5</v>
      </c>
      <c r="AO25" s="58" t="str">
        <f t="shared" si="0"/>
        <v>OK</v>
      </c>
      <c r="AP25" s="51">
        <v>5</v>
      </c>
      <c r="AQ25" s="58" t="str">
        <f t="shared" si="10"/>
        <v>OK</v>
      </c>
      <c r="AR25" s="51">
        <v>5</v>
      </c>
      <c r="AS25" s="58" t="str">
        <f>IF(COUNTIF(D25:AL25,"1C")=AR25,"OK","")</f>
        <v>OK</v>
      </c>
      <c r="AT25" s="51">
        <v>5</v>
      </c>
      <c r="AU25" s="59" t="str">
        <f t="shared" si="2"/>
        <v>OK</v>
      </c>
      <c r="AV25" s="128">
        <v>0</v>
      </c>
      <c r="AW25" s="58" t="str">
        <f>IF(COUNTIF(D25:AL25,"2A")=AV25,"OK","")</f>
        <v>OK</v>
      </c>
      <c r="AX25" s="52">
        <v>2</v>
      </c>
      <c r="AY25" s="58" t="str">
        <f t="shared" si="8"/>
        <v>OK</v>
      </c>
      <c r="AZ25" s="52">
        <v>4</v>
      </c>
      <c r="BA25" s="58" t="str">
        <f t="shared" si="4"/>
        <v>OK</v>
      </c>
      <c r="BB25" s="52">
        <v>0</v>
      </c>
      <c r="BC25" s="124" t="str">
        <f t="shared" si="5"/>
        <v>OK</v>
      </c>
      <c r="BD25" s="134">
        <v>3</v>
      </c>
      <c r="BE25" s="58" t="str">
        <f t="shared" si="9"/>
        <v>OK</v>
      </c>
      <c r="BF25" s="53">
        <v>0</v>
      </c>
      <c r="BG25" s="118" t="str">
        <f>IF(COUNTIF(D25:AL25,"3B")=BF25,"OK","")</f>
        <v>OK</v>
      </c>
      <c r="BH25" s="54">
        <v>0</v>
      </c>
      <c r="BI25" s="59" t="str">
        <f t="shared" si="6"/>
        <v>OK</v>
      </c>
      <c r="BJ25" s="60">
        <v>0</v>
      </c>
      <c r="BK25" s="109" t="str">
        <f t="shared" si="7"/>
        <v>OK</v>
      </c>
      <c r="BL25" s="61"/>
    </row>
    <row r="26" spans="1:64" ht="17.25">
      <c r="A26" s="70" t="s">
        <v>67</v>
      </c>
      <c r="B26" s="66" t="s">
        <v>68</v>
      </c>
      <c r="C26" s="55">
        <v>23</v>
      </c>
      <c r="D26" s="4" t="s">
        <v>11</v>
      </c>
      <c r="E26" s="5" t="s">
        <v>11</v>
      </c>
      <c r="F26" s="5"/>
      <c r="G26" s="5" t="s">
        <v>18</v>
      </c>
      <c r="H26" s="5"/>
      <c r="I26" s="5"/>
      <c r="J26" s="29"/>
      <c r="K26" s="4" t="s">
        <v>12</v>
      </c>
      <c r="L26" s="11" t="s">
        <v>12</v>
      </c>
      <c r="M26" s="5"/>
      <c r="N26" s="5" t="s">
        <v>15</v>
      </c>
      <c r="O26" s="5" t="s">
        <v>15</v>
      </c>
      <c r="P26" s="5" t="s">
        <v>14</v>
      </c>
      <c r="Q26" s="29" t="s">
        <v>14</v>
      </c>
      <c r="R26" s="47"/>
      <c r="S26" s="46"/>
      <c r="T26" s="46"/>
      <c r="U26" s="46"/>
      <c r="V26" s="46"/>
      <c r="W26" s="48"/>
      <c r="X26" s="161"/>
      <c r="Y26" s="149" t="s">
        <v>18</v>
      </c>
      <c r="Z26" s="5" t="s">
        <v>18</v>
      </c>
      <c r="AA26" s="5" t="s">
        <v>9</v>
      </c>
      <c r="AB26" s="5" t="s">
        <v>13</v>
      </c>
      <c r="AC26" s="5" t="s">
        <v>13</v>
      </c>
      <c r="AD26" s="5" t="s">
        <v>10</v>
      </c>
      <c r="AE26" s="29" t="s">
        <v>10</v>
      </c>
      <c r="AF26" s="4" t="s">
        <v>69</v>
      </c>
      <c r="AG26" s="5" t="s">
        <v>69</v>
      </c>
      <c r="AH26" s="5" t="s">
        <v>9</v>
      </c>
      <c r="AI26" s="5" t="s">
        <v>14</v>
      </c>
      <c r="AJ26" s="26" t="s">
        <v>14</v>
      </c>
      <c r="AK26" s="26" t="s">
        <v>18</v>
      </c>
      <c r="AL26" s="143" t="s">
        <v>18</v>
      </c>
      <c r="AM26" s="137" t="str">
        <f>(A26)</f>
        <v>Prof. 25</v>
      </c>
      <c r="AN26" s="145">
        <v>2</v>
      </c>
      <c r="AO26" s="58" t="str">
        <f t="shared" si="0"/>
        <v>OK</v>
      </c>
      <c r="AP26" s="51">
        <v>2</v>
      </c>
      <c r="AQ26" s="58" t="str">
        <f t="shared" si="10"/>
        <v>OK</v>
      </c>
      <c r="AR26" s="51">
        <v>2</v>
      </c>
      <c r="AS26" s="58" t="str">
        <f t="shared" si="1"/>
        <v>OK</v>
      </c>
      <c r="AT26" s="51">
        <v>2</v>
      </c>
      <c r="AU26" s="59" t="str">
        <f t="shared" si="2"/>
        <v>OK</v>
      </c>
      <c r="AV26" s="128">
        <v>2</v>
      </c>
      <c r="AW26" s="58" t="str">
        <f t="shared" si="3"/>
        <v>OK</v>
      </c>
      <c r="AX26" s="52">
        <v>4</v>
      </c>
      <c r="AY26" s="58" t="str">
        <f t="shared" si="8"/>
        <v>OK</v>
      </c>
      <c r="AZ26" s="52">
        <v>2</v>
      </c>
      <c r="BA26" s="58" t="str">
        <f t="shared" si="4"/>
        <v>OK</v>
      </c>
      <c r="BB26" s="52">
        <v>2</v>
      </c>
      <c r="BC26" s="124" t="str">
        <f t="shared" si="5"/>
        <v>OK</v>
      </c>
      <c r="BD26" s="134">
        <v>0</v>
      </c>
      <c r="BE26" s="58" t="str">
        <f t="shared" si="9"/>
        <v>OK</v>
      </c>
      <c r="BF26" s="53">
        <v>5</v>
      </c>
      <c r="BG26" s="118" t="str">
        <f>IF(COUNTIF(D26:AL26,"3B")=BF26,"OK","")</f>
        <v>OK</v>
      </c>
      <c r="BH26" s="54">
        <v>0</v>
      </c>
      <c r="BI26" s="59" t="str">
        <f t="shared" si="6"/>
        <v>OK</v>
      </c>
      <c r="BJ26" s="60">
        <v>0</v>
      </c>
      <c r="BK26" s="109" t="str">
        <f t="shared" si="7"/>
        <v>OK</v>
      </c>
      <c r="BL26" s="61"/>
    </row>
    <row r="27" spans="1:64" ht="17.25">
      <c r="A27" s="70" t="s">
        <v>70</v>
      </c>
      <c r="B27" s="66" t="s">
        <v>59</v>
      </c>
      <c r="C27" s="30">
        <v>14</v>
      </c>
      <c r="D27" s="4"/>
      <c r="E27" s="5"/>
      <c r="F27" s="5"/>
      <c r="G27" s="5"/>
      <c r="H27" s="5"/>
      <c r="I27" s="5"/>
      <c r="J27" s="29"/>
      <c r="K27" s="17" t="s">
        <v>9</v>
      </c>
      <c r="L27" s="11"/>
      <c r="M27" s="3"/>
      <c r="N27" s="16"/>
      <c r="O27" s="16"/>
      <c r="P27" s="16"/>
      <c r="Q27" s="84"/>
      <c r="R27" s="4" t="s">
        <v>12</v>
      </c>
      <c r="S27" s="5" t="s">
        <v>12</v>
      </c>
      <c r="T27" s="13" t="s">
        <v>11</v>
      </c>
      <c r="U27" s="11" t="s">
        <v>11</v>
      </c>
      <c r="V27" s="11" t="s">
        <v>9</v>
      </c>
      <c r="W27" s="11" t="s">
        <v>10</v>
      </c>
      <c r="X27" s="163" t="s">
        <v>10</v>
      </c>
      <c r="Y27" s="149"/>
      <c r="Z27" s="5"/>
      <c r="AA27" s="5" t="s">
        <v>17</v>
      </c>
      <c r="AB27" s="5" t="s">
        <v>17</v>
      </c>
      <c r="AC27" s="5" t="s">
        <v>18</v>
      </c>
      <c r="AD27" s="5" t="s">
        <v>18</v>
      </c>
      <c r="AE27" s="29" t="s">
        <v>19</v>
      </c>
      <c r="AF27" s="6"/>
      <c r="AG27" s="3"/>
      <c r="AH27" s="3"/>
      <c r="AI27" s="3"/>
      <c r="AJ27" s="3"/>
      <c r="AK27" s="3"/>
      <c r="AL27" s="92" t="s">
        <v>19</v>
      </c>
      <c r="AM27" s="137" t="str">
        <f>(A27)</f>
        <v>Prof. 26</v>
      </c>
      <c r="AN27" s="145">
        <v>2</v>
      </c>
      <c r="AO27" s="58" t="str">
        <f t="shared" si="0"/>
        <v>OK</v>
      </c>
      <c r="AP27" s="51">
        <v>2</v>
      </c>
      <c r="AQ27" s="58" t="str">
        <f t="shared" si="10"/>
        <v>OK</v>
      </c>
      <c r="AR27" s="51">
        <v>2</v>
      </c>
      <c r="AS27" s="58" t="str">
        <f t="shared" si="1"/>
        <v>OK</v>
      </c>
      <c r="AT27" s="51">
        <v>2</v>
      </c>
      <c r="AU27" s="59" t="str">
        <f t="shared" si="2"/>
        <v>OK</v>
      </c>
      <c r="AV27" s="128">
        <v>0</v>
      </c>
      <c r="AW27" s="58" t="str">
        <f t="shared" si="3"/>
        <v>OK</v>
      </c>
      <c r="AX27" s="52">
        <v>0</v>
      </c>
      <c r="AY27" s="58" t="str">
        <f t="shared" si="8"/>
        <v>OK</v>
      </c>
      <c r="AZ27" s="52">
        <v>0</v>
      </c>
      <c r="BA27" s="58" t="str">
        <f t="shared" si="4"/>
        <v>OK</v>
      </c>
      <c r="BB27" s="52">
        <v>0</v>
      </c>
      <c r="BC27" s="124" t="str">
        <f t="shared" si="5"/>
        <v>OK</v>
      </c>
      <c r="BD27" s="134">
        <v>2</v>
      </c>
      <c r="BE27" s="58" t="str">
        <f t="shared" si="9"/>
        <v>OK</v>
      </c>
      <c r="BF27" s="53">
        <v>2</v>
      </c>
      <c r="BG27" s="118" t="str">
        <f>IF(COUNTIF(D27:AL27,"3B")=BF27,"OK","")</f>
        <v>OK</v>
      </c>
      <c r="BH27" s="54">
        <v>2</v>
      </c>
      <c r="BI27" s="59" t="str">
        <f t="shared" si="6"/>
        <v>OK</v>
      </c>
      <c r="BJ27" s="60">
        <v>0</v>
      </c>
      <c r="BK27" s="109" t="str">
        <f t="shared" si="7"/>
        <v>OK</v>
      </c>
      <c r="BL27" s="61"/>
    </row>
    <row r="28" spans="1:64" ht="17.25">
      <c r="A28" s="70" t="s">
        <v>71</v>
      </c>
      <c r="B28" s="66" t="s">
        <v>72</v>
      </c>
      <c r="C28" s="55">
        <v>2</v>
      </c>
      <c r="D28" s="4"/>
      <c r="E28" s="5"/>
      <c r="F28" s="5"/>
      <c r="G28" s="5"/>
      <c r="H28" s="5"/>
      <c r="I28" s="5"/>
      <c r="J28" s="29"/>
      <c r="K28" s="4"/>
      <c r="L28" s="5"/>
      <c r="M28" s="5"/>
      <c r="N28" s="5"/>
      <c r="O28" s="5"/>
      <c r="P28" s="5"/>
      <c r="Q28" s="29"/>
      <c r="R28" s="4"/>
      <c r="S28" s="5"/>
      <c r="T28" s="5"/>
      <c r="U28" s="5"/>
      <c r="V28" s="5"/>
      <c r="W28" s="13"/>
      <c r="X28" s="160"/>
      <c r="Y28" s="152"/>
      <c r="Z28" s="5"/>
      <c r="AA28" s="5"/>
      <c r="AB28" s="5"/>
      <c r="AC28" s="5"/>
      <c r="AD28" s="5"/>
      <c r="AE28" s="29"/>
      <c r="AF28" s="4"/>
      <c r="AG28" s="5"/>
      <c r="AH28" s="5"/>
      <c r="AI28" s="5"/>
      <c r="AJ28" s="5"/>
      <c r="AK28" s="42" t="s">
        <v>20</v>
      </c>
      <c r="AL28" s="100" t="s">
        <v>20</v>
      </c>
      <c r="AM28" s="137" t="str">
        <f>(A28)</f>
        <v>Prof. 27</v>
      </c>
      <c r="AN28" s="145"/>
      <c r="AO28" s="58" t="str">
        <f t="shared" si="0"/>
        <v>OK</v>
      </c>
      <c r="AP28" s="51"/>
      <c r="AQ28" s="58" t="str">
        <f t="shared" si="10"/>
        <v>OK</v>
      </c>
      <c r="AR28" s="51"/>
      <c r="AS28" s="58" t="str">
        <f t="shared" si="1"/>
        <v>OK</v>
      </c>
      <c r="AT28" s="51"/>
      <c r="AU28" s="59" t="str">
        <f t="shared" si="2"/>
        <v>OK</v>
      </c>
      <c r="AV28" s="128"/>
      <c r="AW28" s="58" t="str">
        <f t="shared" si="3"/>
        <v>OK</v>
      </c>
      <c r="AX28" s="52"/>
      <c r="AY28" s="58" t="str">
        <f t="shared" si="8"/>
        <v>OK</v>
      </c>
      <c r="AZ28" s="52"/>
      <c r="BA28" s="58" t="str">
        <f t="shared" si="4"/>
        <v>OK</v>
      </c>
      <c r="BB28" s="52"/>
      <c r="BC28" s="124" t="str">
        <f t="shared" si="5"/>
        <v>OK</v>
      </c>
      <c r="BD28" s="134"/>
      <c r="BE28" s="58" t="str">
        <f t="shared" si="9"/>
        <v>OK</v>
      </c>
      <c r="BF28" s="53"/>
      <c r="BG28" s="118" t="str">
        <f>IF(COUNTIF(D28:AL28,"3B")=BF28,"OK","")</f>
        <v>OK</v>
      </c>
      <c r="BH28" s="54"/>
      <c r="BI28" s="59" t="str">
        <f t="shared" si="6"/>
        <v>OK</v>
      </c>
      <c r="BJ28" s="60">
        <v>2</v>
      </c>
      <c r="BK28" s="109" t="str">
        <f t="shared" si="7"/>
        <v>OK</v>
      </c>
      <c r="BL28" s="61"/>
    </row>
    <row r="29" spans="1:64" ht="17.25">
      <c r="A29" s="70" t="s">
        <v>73</v>
      </c>
      <c r="B29" s="66" t="s">
        <v>74</v>
      </c>
      <c r="C29" s="30">
        <v>6</v>
      </c>
      <c r="D29" s="4"/>
      <c r="E29" s="5"/>
      <c r="F29" s="5"/>
      <c r="G29" s="5"/>
      <c r="H29" s="5"/>
      <c r="I29" s="5"/>
      <c r="J29" s="29"/>
      <c r="K29" s="17"/>
      <c r="L29" s="11"/>
      <c r="M29" s="11"/>
      <c r="N29" s="11"/>
      <c r="O29" s="11"/>
      <c r="P29" s="11"/>
      <c r="Q29" s="29"/>
      <c r="R29" s="4"/>
      <c r="S29" s="5"/>
      <c r="T29" s="5"/>
      <c r="U29" s="11"/>
      <c r="V29" s="11"/>
      <c r="W29" s="11" t="s">
        <v>11</v>
      </c>
      <c r="X29" s="163" t="s">
        <v>11</v>
      </c>
      <c r="Y29" s="149" t="s">
        <v>10</v>
      </c>
      <c r="Z29" s="5"/>
      <c r="AA29" s="5"/>
      <c r="AB29" s="5" t="s">
        <v>10</v>
      </c>
      <c r="AC29" s="5" t="s">
        <v>9</v>
      </c>
      <c r="AD29" s="5" t="s">
        <v>9</v>
      </c>
      <c r="AE29" s="29"/>
      <c r="AF29" s="17"/>
      <c r="AG29" s="5"/>
      <c r="AH29" s="11"/>
      <c r="AI29" s="11"/>
      <c r="AJ29" s="11"/>
      <c r="AK29" s="11"/>
      <c r="AL29" s="29"/>
      <c r="AM29" s="137" t="str">
        <f>(A29)</f>
        <v>Prof. 28</v>
      </c>
      <c r="AN29" s="145">
        <v>2</v>
      </c>
      <c r="AO29" s="58" t="str">
        <f t="shared" si="0"/>
        <v>OK</v>
      </c>
      <c r="AP29" s="51">
        <v>2</v>
      </c>
      <c r="AQ29" s="58" t="str">
        <f t="shared" si="10"/>
        <v>OK</v>
      </c>
      <c r="AR29" s="51">
        <v>2</v>
      </c>
      <c r="AS29" s="58" t="str">
        <f t="shared" si="1"/>
        <v>OK</v>
      </c>
      <c r="AT29" s="51">
        <v>0</v>
      </c>
      <c r="AU29" s="59" t="str">
        <f t="shared" si="2"/>
        <v>OK</v>
      </c>
      <c r="AV29" s="128">
        <v>0</v>
      </c>
      <c r="AW29" s="58" t="str">
        <f t="shared" si="3"/>
        <v>OK</v>
      </c>
      <c r="AX29" s="52">
        <v>0</v>
      </c>
      <c r="AY29" s="58" t="str">
        <f t="shared" si="8"/>
        <v>OK</v>
      </c>
      <c r="AZ29" s="52">
        <v>0</v>
      </c>
      <c r="BA29" s="58" t="str">
        <f t="shared" si="4"/>
        <v>OK</v>
      </c>
      <c r="BB29" s="52">
        <v>0</v>
      </c>
      <c r="BC29" s="124" t="str">
        <f t="shared" si="5"/>
        <v>OK</v>
      </c>
      <c r="BD29" s="134">
        <v>0</v>
      </c>
      <c r="BE29" s="58" t="str">
        <f t="shared" si="9"/>
        <v>OK</v>
      </c>
      <c r="BF29" s="53">
        <v>0</v>
      </c>
      <c r="BG29" s="118" t="str">
        <f>IF(COUNTIF(D29:AL29,"3B")=BF29,"OK","")</f>
        <v>OK</v>
      </c>
      <c r="BH29" s="54">
        <v>0</v>
      </c>
      <c r="BI29" s="59" t="str">
        <f t="shared" si="6"/>
        <v>OK</v>
      </c>
      <c r="BJ29" s="60">
        <v>0</v>
      </c>
      <c r="BK29" s="109" t="str">
        <f t="shared" si="7"/>
        <v>OK</v>
      </c>
      <c r="BL29" s="61"/>
    </row>
    <row r="30" spans="1:64" ht="17.25">
      <c r="A30" s="71" t="s">
        <v>75</v>
      </c>
      <c r="B30" s="66" t="s">
        <v>76</v>
      </c>
      <c r="C30" s="55">
        <v>25</v>
      </c>
      <c r="D30" s="79" t="s">
        <v>19</v>
      </c>
      <c r="E30" s="73" t="s">
        <v>19</v>
      </c>
      <c r="F30" s="73" t="s">
        <v>19</v>
      </c>
      <c r="G30" s="73" t="s">
        <v>19</v>
      </c>
      <c r="H30" s="73" t="s">
        <v>19</v>
      </c>
      <c r="I30" s="73" t="s">
        <v>19</v>
      </c>
      <c r="J30" s="86" t="s">
        <v>19</v>
      </c>
      <c r="K30" s="79" t="s">
        <v>19</v>
      </c>
      <c r="L30" s="73" t="s">
        <v>19</v>
      </c>
      <c r="M30" s="73" t="s">
        <v>19</v>
      </c>
      <c r="N30" s="73" t="s">
        <v>19</v>
      </c>
      <c r="O30" s="73" t="s">
        <v>19</v>
      </c>
      <c r="P30" s="73" t="s">
        <v>19</v>
      </c>
      <c r="Q30" s="86" t="s">
        <v>19</v>
      </c>
      <c r="R30" s="79" t="s">
        <v>19</v>
      </c>
      <c r="S30" s="73" t="s">
        <v>19</v>
      </c>
      <c r="T30" s="73" t="s">
        <v>19</v>
      </c>
      <c r="U30" s="73" t="s">
        <v>19</v>
      </c>
      <c r="V30" s="73" t="s">
        <v>19</v>
      </c>
      <c r="W30" s="73" t="s">
        <v>19</v>
      </c>
      <c r="X30" s="165" t="s">
        <v>19</v>
      </c>
      <c r="Y30" s="156" t="s">
        <v>19</v>
      </c>
      <c r="Z30" s="73" t="s">
        <v>19</v>
      </c>
      <c r="AA30" s="73" t="s">
        <v>19</v>
      </c>
      <c r="AB30" s="73" t="s">
        <v>19</v>
      </c>
      <c r="AC30" s="24"/>
      <c r="AD30" s="23"/>
      <c r="AE30" s="102"/>
      <c r="AF30" s="25"/>
      <c r="AG30" s="24"/>
      <c r="AH30" s="24"/>
      <c r="AI30" s="24"/>
      <c r="AJ30" s="24"/>
      <c r="AK30" s="24"/>
      <c r="AL30" s="102"/>
      <c r="AM30" s="137" t="str">
        <f>(A30)</f>
        <v>Prof. 29</v>
      </c>
      <c r="AN30" s="145"/>
      <c r="AO30" s="58" t="str">
        <f t="shared" si="0"/>
        <v>OK</v>
      </c>
      <c r="AP30" s="51"/>
      <c r="AQ30" s="58" t="str">
        <f t="shared" si="10"/>
        <v>OK</v>
      </c>
      <c r="AR30" s="51"/>
      <c r="AS30" s="58" t="str">
        <f t="shared" si="1"/>
        <v>OK</v>
      </c>
      <c r="AT30" s="51"/>
      <c r="AU30" s="59" t="str">
        <f t="shared" si="2"/>
        <v>OK</v>
      </c>
      <c r="AV30" s="128"/>
      <c r="AW30" s="58" t="str">
        <f t="shared" si="3"/>
        <v>OK</v>
      </c>
      <c r="AX30" s="52"/>
      <c r="AY30" s="58" t="str">
        <f t="shared" si="8"/>
        <v>OK</v>
      </c>
      <c r="AZ30" s="52"/>
      <c r="BA30" s="58" t="str">
        <f t="shared" si="4"/>
        <v>OK</v>
      </c>
      <c r="BB30" s="52"/>
      <c r="BC30" s="124" t="str">
        <f t="shared" si="5"/>
        <v>OK</v>
      </c>
      <c r="BD30" s="134"/>
      <c r="BE30" s="58" t="str">
        <f t="shared" si="9"/>
        <v>OK</v>
      </c>
      <c r="BF30" s="53"/>
      <c r="BG30" s="118" t="str">
        <f>IF(COUNTIF(D30:AL30,"3B")=BF30,"OK","")</f>
        <v>OK</v>
      </c>
      <c r="BH30" s="54">
        <v>25</v>
      </c>
      <c r="BI30" s="59" t="str">
        <f t="shared" si="6"/>
        <v>OK</v>
      </c>
      <c r="BJ30" s="60"/>
      <c r="BK30" s="109" t="str">
        <f t="shared" si="7"/>
        <v>OK</v>
      </c>
      <c r="BL30" s="61"/>
    </row>
    <row r="31" spans="1:64" ht="17.25">
      <c r="A31" s="71" t="s">
        <v>77</v>
      </c>
      <c r="B31" s="66" t="s">
        <v>76</v>
      </c>
      <c r="C31" s="55">
        <v>15</v>
      </c>
      <c r="D31" s="79"/>
      <c r="E31" s="73"/>
      <c r="F31" s="73" t="s">
        <v>16</v>
      </c>
      <c r="G31" s="73" t="s">
        <v>16</v>
      </c>
      <c r="H31" s="73" t="s">
        <v>16</v>
      </c>
      <c r="I31" s="73" t="s">
        <v>16</v>
      </c>
      <c r="J31" s="86" t="s">
        <v>16</v>
      </c>
      <c r="K31" s="79"/>
      <c r="L31" s="73"/>
      <c r="M31" s="73" t="s">
        <v>16</v>
      </c>
      <c r="N31" s="73" t="s">
        <v>16</v>
      </c>
      <c r="O31" s="73" t="s">
        <v>16</v>
      </c>
      <c r="P31" s="73" t="s">
        <v>16</v>
      </c>
      <c r="Q31" s="86" t="s">
        <v>16</v>
      </c>
      <c r="R31" s="79"/>
      <c r="S31" s="73"/>
      <c r="T31" s="73" t="s">
        <v>16</v>
      </c>
      <c r="U31" s="73" t="s">
        <v>16</v>
      </c>
      <c r="V31" s="73" t="s">
        <v>16</v>
      </c>
      <c r="W31" s="73" t="s">
        <v>16</v>
      </c>
      <c r="X31" s="165" t="s">
        <v>16</v>
      </c>
      <c r="Y31" s="156"/>
      <c r="Z31" s="73"/>
      <c r="AA31" s="73"/>
      <c r="AB31" s="73"/>
      <c r="AC31" s="24"/>
      <c r="AD31" s="24"/>
      <c r="AE31" s="102"/>
      <c r="AF31" s="25"/>
      <c r="AG31" s="24"/>
      <c r="AH31" s="24"/>
      <c r="AI31" s="24"/>
      <c r="AJ31" s="24"/>
      <c r="AK31" s="24"/>
      <c r="AL31" s="102"/>
      <c r="AM31" s="138" t="str">
        <f>(A31)</f>
        <v>Prof. 30</v>
      </c>
      <c r="AN31" s="145"/>
      <c r="AO31" s="58" t="str">
        <f t="shared" si="0"/>
        <v>OK</v>
      </c>
      <c r="AP31" s="51"/>
      <c r="AQ31" s="58" t="str">
        <f t="shared" si="10"/>
        <v>OK</v>
      </c>
      <c r="AR31" s="51"/>
      <c r="AS31" s="58" t="str">
        <f t="shared" si="1"/>
        <v>OK</v>
      </c>
      <c r="AT31" s="51"/>
      <c r="AU31" s="59" t="str">
        <f t="shared" si="2"/>
        <v>OK</v>
      </c>
      <c r="AV31" s="128"/>
      <c r="AW31" s="58" t="str">
        <f t="shared" si="3"/>
        <v>OK</v>
      </c>
      <c r="AX31" s="52"/>
      <c r="AY31" s="58" t="str">
        <f t="shared" si="8"/>
        <v>OK</v>
      </c>
      <c r="AZ31" s="52"/>
      <c r="BA31" s="58" t="str">
        <f t="shared" si="4"/>
        <v>OK</v>
      </c>
      <c r="BB31" s="52">
        <v>15</v>
      </c>
      <c r="BC31" s="124" t="str">
        <f>IF(COUNTIF(D31:AL31,"2inf")=BB31,"OK","")</f>
        <v>OK</v>
      </c>
      <c r="BD31" s="134"/>
      <c r="BE31" s="58" t="str">
        <f t="shared" si="9"/>
        <v>OK</v>
      </c>
      <c r="BF31" s="53"/>
      <c r="BG31" s="118" t="str">
        <f>IF(COUNTIF(D31:AL31,"3B")=BF31,"OK","")</f>
        <v>OK</v>
      </c>
      <c r="BH31" s="54"/>
      <c r="BI31" s="59" t="str">
        <f t="shared" si="6"/>
        <v>OK</v>
      </c>
      <c r="BJ31" s="60"/>
      <c r="BK31" s="109" t="str">
        <f t="shared" si="7"/>
        <v>OK</v>
      </c>
      <c r="BL31" s="178"/>
    </row>
    <row r="32" spans="1:64" ht="17.25">
      <c r="A32" s="72"/>
      <c r="B32" s="67"/>
      <c r="C32" s="75"/>
      <c r="D32" s="80"/>
      <c r="E32" s="81"/>
      <c r="F32" s="81"/>
      <c r="G32" s="81"/>
      <c r="H32" s="81"/>
      <c r="I32" s="81"/>
      <c r="J32" s="87"/>
      <c r="K32" s="80"/>
      <c r="L32" s="81"/>
      <c r="M32" s="81"/>
      <c r="N32" s="81"/>
      <c r="O32" s="81"/>
      <c r="P32" s="81"/>
      <c r="Q32" s="87"/>
      <c r="R32" s="80"/>
      <c r="S32" s="81"/>
      <c r="T32" s="81"/>
      <c r="U32" s="81"/>
      <c r="V32" s="81"/>
      <c r="W32" s="81"/>
      <c r="X32" s="166"/>
      <c r="Y32" s="157"/>
      <c r="Z32" s="81"/>
      <c r="AA32" s="81"/>
      <c r="AB32" s="81"/>
      <c r="AC32" s="81"/>
      <c r="AD32" s="81"/>
      <c r="AE32" s="87"/>
      <c r="AF32" s="80"/>
      <c r="AG32" s="81"/>
      <c r="AH32" s="81"/>
      <c r="AI32" s="81"/>
      <c r="AJ32" s="81"/>
      <c r="AK32" s="81"/>
      <c r="AL32" s="87"/>
      <c r="AM32" s="139"/>
      <c r="AN32" s="146">
        <f>SUM(AN2:AN31)</f>
        <v>35</v>
      </c>
      <c r="AO32" s="125"/>
      <c r="AP32" s="125">
        <f>SUM(AP2:AP31)</f>
        <v>35</v>
      </c>
      <c r="AQ32" s="125"/>
      <c r="AR32" s="125">
        <f>SUM(AR2:AR31)</f>
        <v>35</v>
      </c>
      <c r="AS32" s="125"/>
      <c r="AT32" s="125">
        <f>SUM(AT2:AT31)</f>
        <v>35</v>
      </c>
      <c r="AU32" s="132"/>
      <c r="AV32" s="129">
        <f>SUM(AV2:AV31)</f>
        <v>35</v>
      </c>
      <c r="AW32" s="110"/>
      <c r="AX32" s="130">
        <f>SUM(AX2:AX31)</f>
        <v>35</v>
      </c>
      <c r="AY32" s="110"/>
      <c r="AZ32" s="130">
        <f>SUM(AZ2:AZ31)</f>
        <v>35</v>
      </c>
      <c r="BA32" s="110"/>
      <c r="BB32" s="130">
        <f>SUM(BB2:BB31)</f>
        <v>35</v>
      </c>
      <c r="BC32" s="131"/>
      <c r="BD32" s="135">
        <f>SUM(BD2:BD31)</f>
        <v>35</v>
      </c>
      <c r="BE32" s="110"/>
      <c r="BF32" s="111">
        <f>SUM(BF2:BF31)</f>
        <v>35</v>
      </c>
      <c r="BG32" s="118" t="str">
        <f>IF(COUNTIF(D32:AL32,"3B")=BF32,"OK","")</f>
        <v/>
      </c>
      <c r="BH32" s="111">
        <f>SUM(BH2:BH31)</f>
        <v>35</v>
      </c>
      <c r="BI32" s="112"/>
      <c r="BJ32" s="113">
        <f>SUM(BJ2:BJ31)</f>
        <v>35</v>
      </c>
      <c r="BK32" s="114"/>
      <c r="BL32" s="61"/>
    </row>
    <row r="33" spans="1:63">
      <c r="A33" s="69"/>
      <c r="B33" s="1"/>
      <c r="C33" s="1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69"/>
      <c r="AN33" s="69"/>
      <c r="AO33" s="69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115"/>
      <c r="BH33" s="61"/>
      <c r="BI33" s="61"/>
      <c r="BJ33" s="61"/>
      <c r="BK33" s="61"/>
    </row>
    <row r="34" spans="1:63" ht="26.25">
      <c r="A34" s="1"/>
      <c r="B34" s="1"/>
      <c r="C34" s="1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01" t="s">
        <v>78</v>
      </c>
      <c r="S34" s="202"/>
      <c r="T34" s="202"/>
      <c r="U34" s="202"/>
      <c r="V34" s="202"/>
      <c r="W34" s="202"/>
      <c r="X34" s="203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1"/>
      <c r="AN34" s="1"/>
      <c r="AO34" s="1"/>
      <c r="BI34" s="177"/>
      <c r="BK34" s="177"/>
    </row>
    <row r="35" spans="1:63">
      <c r="A35" s="1"/>
      <c r="B35" s="1"/>
      <c r="C35" s="1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1"/>
      <c r="AN35" s="1"/>
      <c r="AO35" s="1"/>
    </row>
    <row r="36" spans="1:63">
      <c r="A36" s="1"/>
      <c r="B36" s="1"/>
      <c r="C36" s="1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76"/>
      <c r="S36" s="76"/>
      <c r="T36" s="76"/>
      <c r="U36" s="76"/>
      <c r="V36" s="76"/>
      <c r="W36" s="76"/>
      <c r="X36" s="76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1"/>
      <c r="AN36" s="1"/>
      <c r="AO36" s="1"/>
    </row>
    <row r="37" spans="1:63">
      <c r="A37" s="1"/>
      <c r="B37" s="1"/>
      <c r="C37" s="1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76"/>
      <c r="R37" s="174"/>
      <c r="S37" s="204" t="s">
        <v>79</v>
      </c>
      <c r="T37" s="204"/>
      <c r="U37" s="204"/>
      <c r="V37" s="204"/>
      <c r="W37" s="204"/>
      <c r="X37" s="205"/>
      <c r="Y37" s="76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1"/>
      <c r="AN37" s="1"/>
      <c r="AO37" s="1"/>
    </row>
    <row r="38" spans="1:63">
      <c r="A38" s="1"/>
      <c r="B38" s="1"/>
      <c r="C38" s="1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76"/>
      <c r="R38" s="175"/>
      <c r="S38" s="197" t="s">
        <v>80</v>
      </c>
      <c r="T38" s="197"/>
      <c r="U38" s="197"/>
      <c r="V38" s="197"/>
      <c r="W38" s="197"/>
      <c r="X38" s="198"/>
      <c r="Y38" s="76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1"/>
      <c r="AN38" s="1"/>
      <c r="AO38" s="1"/>
    </row>
    <row r="39" spans="1:63">
      <c r="A39" s="1"/>
      <c r="B39" s="1"/>
      <c r="C39" s="1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76"/>
      <c r="R39" s="176"/>
      <c r="S39" s="199" t="s">
        <v>81</v>
      </c>
      <c r="T39" s="199"/>
      <c r="U39" s="199"/>
      <c r="V39" s="199"/>
      <c r="W39" s="199"/>
      <c r="X39" s="200"/>
      <c r="Y39" s="76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1"/>
      <c r="AN39" s="1"/>
      <c r="AO39" s="1"/>
    </row>
    <row r="40" spans="1:63">
      <c r="A40" s="1"/>
      <c r="B40" s="1"/>
      <c r="C40" s="1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76"/>
      <c r="S40" s="76"/>
      <c r="T40" s="76"/>
      <c r="U40" s="76"/>
      <c r="V40" s="76"/>
      <c r="W40" s="76"/>
      <c r="X40" s="76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1"/>
      <c r="AN40" s="1"/>
      <c r="AO40" s="1"/>
    </row>
    <row r="41" spans="1:63">
      <c r="A41" s="1"/>
      <c r="B41" s="1"/>
      <c r="C41" s="1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1"/>
      <c r="AN41" s="1"/>
      <c r="AO41" s="1"/>
    </row>
    <row r="42" spans="1:63">
      <c r="A42" s="1"/>
      <c r="B42" s="1"/>
      <c r="C42" s="1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1"/>
      <c r="AN42" s="1"/>
      <c r="AO42" s="1"/>
    </row>
    <row r="43" spans="1:63">
      <c r="A43" s="1"/>
      <c r="B43" s="1"/>
      <c r="C43" s="1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63">
      <c r="A44" s="1"/>
      <c r="B44" s="1"/>
      <c r="C44" s="1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63">
      <c r="A45" s="1"/>
      <c r="B45" s="1"/>
      <c r="C45" s="1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63">
      <c r="A46" s="1"/>
      <c r="B46" s="1"/>
      <c r="C46" s="1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63">
      <c r="A47" s="1"/>
      <c r="B47" s="1"/>
      <c r="C47" s="1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63">
      <c r="A48" s="1"/>
      <c r="B48" s="1"/>
      <c r="C48" s="1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>
      <c r="A49" s="1"/>
      <c r="B49" s="1"/>
      <c r="C49" s="1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>
      <c r="A50" s="1"/>
      <c r="B50" s="1"/>
      <c r="C50" s="1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>
      <c r="A51" s="1"/>
      <c r="B51" s="1"/>
      <c r="C51" s="1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>
      <c r="A52" s="1"/>
      <c r="B52" s="1"/>
      <c r="C52" s="1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>
      <c r="A53" s="1"/>
      <c r="B53" s="1"/>
      <c r="C53" s="1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>
      <c r="A54" s="1"/>
      <c r="B54" s="1"/>
      <c r="C54" s="1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>
      <c r="A55" s="1"/>
      <c r="B55" s="1"/>
      <c r="C55" s="1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>
      <c r="A56" s="1"/>
      <c r="B56" s="1"/>
      <c r="C56" s="1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>
      <c r="A57" s="1"/>
      <c r="B57" s="1"/>
      <c r="C57" s="1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>
      <c r="A58" s="1"/>
      <c r="B58" s="1"/>
      <c r="C58" s="1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>
      <c r="A59" s="1"/>
      <c r="B59" s="1"/>
      <c r="C59" s="1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>
      <c r="A60" s="1"/>
      <c r="B60" s="1"/>
      <c r="C60" s="1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>
      <c r="A61" s="1"/>
      <c r="B61" s="1"/>
      <c r="C61" s="1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>
      <c r="A62" s="1"/>
      <c r="B62" s="1"/>
      <c r="C62" s="1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>
      <c r="A63" s="1"/>
      <c r="B63" s="1"/>
      <c r="C63" s="1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>
      <c r="A64" s="1"/>
      <c r="B64" s="1"/>
      <c r="C64" s="1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>
      <c r="A65" s="1"/>
      <c r="B65" s="1"/>
      <c r="C65" s="1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>
      <c r="A66" s="1"/>
      <c r="B66" s="1"/>
      <c r="C66" s="1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>
      <c r="A67" s="1"/>
      <c r="B67" s="1"/>
      <c r="C67" s="1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>
      <c r="A68" s="1"/>
      <c r="B68" s="1"/>
      <c r="C68" s="1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>
      <c r="A69" s="1"/>
      <c r="B69" s="1"/>
      <c r="C69" s="1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>
      <c r="A70" s="1"/>
      <c r="B70" s="1"/>
      <c r="C70" s="1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>
      <c r="A71" s="1"/>
      <c r="B71" s="1"/>
      <c r="C71" s="1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>
      <c r="A72" s="1"/>
      <c r="B72" s="1"/>
      <c r="C72" s="1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>
      <c r="A73" s="1"/>
      <c r="B73" s="1"/>
      <c r="C73" s="1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>
      <c r="A74" s="1"/>
      <c r="B74" s="1"/>
      <c r="C74" s="1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>
      <c r="A75" s="1"/>
      <c r="B75" s="1"/>
      <c r="C75" s="1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>
      <c r="A76" s="1"/>
      <c r="B76" s="1"/>
      <c r="C76" s="1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>
      <c r="A77" s="1"/>
      <c r="B77" s="1"/>
      <c r="C77" s="1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>
      <c r="A78" s="1"/>
      <c r="B78" s="1"/>
      <c r="C78" s="1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>
      <c r="A79" s="1"/>
      <c r="B79" s="1"/>
      <c r="C79" s="1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>
      <c r="A80" s="1"/>
      <c r="B80" s="1"/>
      <c r="C80" s="1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>
      <c r="A81" s="1"/>
      <c r="B81" s="1"/>
      <c r="C81" s="1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>
      <c r="A82" s="1"/>
      <c r="B82" s="1"/>
      <c r="C82" s="1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>
      <c r="A83" s="1"/>
      <c r="B83" s="1"/>
      <c r="C83" s="1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>
      <c r="A84" s="1"/>
      <c r="B84" s="1"/>
      <c r="C84" s="1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>
      <c r="A85" s="1"/>
      <c r="B85" s="1"/>
      <c r="C85" s="1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>
      <c r="A86" s="1"/>
      <c r="B86" s="1"/>
      <c r="C86" s="1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>
      <c r="A87" s="1"/>
      <c r="B87" s="1"/>
      <c r="C87" s="1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>
      <c r="A88" s="1"/>
      <c r="B88" s="1"/>
      <c r="C88" s="1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>
      <c r="A89" s="1"/>
      <c r="B89" s="1"/>
      <c r="C89" s="1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>
      <c r="A90" s="1"/>
      <c r="B90" s="1"/>
      <c r="C90" s="1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>
      <c r="A91" s="1"/>
      <c r="B91" s="1"/>
      <c r="C91" s="1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>
      <c r="A92" s="1"/>
      <c r="B92" s="1"/>
      <c r="C92" s="1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>
      <c r="A93" s="1"/>
      <c r="B93" s="1"/>
      <c r="C93" s="1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>
      <c r="A94" s="1"/>
      <c r="B94" s="1"/>
      <c r="C94" s="1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>
      <c r="A95" s="1"/>
      <c r="B95" s="1"/>
      <c r="C95" s="1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>
      <c r="A96" s="1"/>
      <c r="B96" s="1"/>
      <c r="C96" s="1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>
      <c r="A97" s="1"/>
      <c r="B97" s="1"/>
      <c r="C97" s="1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>
      <c r="A98" s="1"/>
      <c r="B98" s="1"/>
      <c r="C98" s="1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>
      <c r="A99" s="1"/>
      <c r="B99" s="1"/>
      <c r="C99" s="1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>
      <c r="A100" s="1"/>
      <c r="B100" s="1"/>
      <c r="C100" s="1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>
      <c r="A101" s="1"/>
      <c r="B101" s="1"/>
      <c r="C101" s="1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>
      <c r="A102" s="1"/>
      <c r="B102" s="1"/>
      <c r="C102" s="1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>
      <c r="A103" s="1"/>
      <c r="B103" s="1"/>
      <c r="C103" s="1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>
      <c r="A104" s="1"/>
      <c r="B104" s="1"/>
      <c r="C104" s="1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>
      <c r="A105" s="1"/>
      <c r="B105" s="1"/>
      <c r="C105" s="1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>
      <c r="A106" s="1"/>
      <c r="B106" s="1"/>
      <c r="C106" s="1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>
      <c r="A107" s="1"/>
      <c r="B107" s="1"/>
      <c r="C107" s="1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>
      <c r="A108" s="1"/>
      <c r="B108" s="1"/>
      <c r="C108" s="1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>
      <c r="A109" s="1"/>
      <c r="B109" s="1"/>
      <c r="C109" s="1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>
      <c r="A110" s="1"/>
      <c r="B110" s="1"/>
      <c r="C110" s="1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>
      <c r="A111" s="1"/>
      <c r="B111" s="1"/>
      <c r="C111" s="1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>
      <c r="A112" s="1"/>
      <c r="B112" s="1"/>
      <c r="C112" s="1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>
      <c r="A113" s="1"/>
      <c r="B113" s="1"/>
      <c r="C113" s="1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>
      <c r="A114" s="1"/>
      <c r="B114" s="1"/>
      <c r="C114" s="1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>
      <c r="A115" s="1"/>
      <c r="B115" s="1"/>
      <c r="C115" s="1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>
      <c r="A116" s="1"/>
      <c r="B116" s="1"/>
      <c r="C116" s="1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>
      <c r="A117" s="1"/>
      <c r="B117" s="1"/>
      <c r="C117" s="1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>
      <c r="A118" s="1"/>
      <c r="B118" s="1"/>
      <c r="C118" s="1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>
      <c r="A119" s="1"/>
      <c r="B119" s="1"/>
      <c r="C119" s="1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>
      <c r="A120" s="1"/>
      <c r="B120" s="1"/>
      <c r="C120" s="1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>
      <c r="A121" s="1"/>
      <c r="B121" s="1"/>
      <c r="C121" s="1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>
      <c r="A122" s="1"/>
      <c r="B122" s="1"/>
      <c r="C122" s="1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>
      <c r="A123" s="1"/>
      <c r="B123" s="1"/>
      <c r="C123" s="1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>
      <c r="A124" s="1"/>
      <c r="B124" s="1"/>
      <c r="C124" s="1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>
      <c r="A125" s="1"/>
      <c r="B125" s="1"/>
      <c r="C125" s="1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>
      <c r="A126" s="1"/>
      <c r="B126" s="1"/>
      <c r="C126" s="1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>
      <c r="A127" s="1"/>
      <c r="B127" s="1"/>
      <c r="C127" s="1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>
      <c r="A128" s="1"/>
      <c r="B128" s="1"/>
      <c r="C128" s="1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>
      <c r="A129" s="1"/>
      <c r="B129" s="1"/>
      <c r="C129" s="1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>
      <c r="A130" s="1"/>
      <c r="B130" s="1"/>
      <c r="C130" s="1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>
      <c r="A131" s="1"/>
      <c r="B131" s="1"/>
      <c r="C131" s="1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>
      <c r="A132" s="1"/>
      <c r="B132" s="1"/>
      <c r="C132" s="1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>
      <c r="A133" s="1"/>
      <c r="B133" s="1"/>
      <c r="C133" s="1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>
      <c r="A134" s="1"/>
      <c r="B134" s="1"/>
      <c r="C134" s="1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>
      <c r="A135" s="1"/>
      <c r="B135" s="1"/>
      <c r="C135" s="1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>
      <c r="A136" s="1"/>
      <c r="B136" s="1"/>
      <c r="C136" s="1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>
      <c r="A137" s="1"/>
      <c r="B137" s="1"/>
      <c r="C137" s="1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>
      <c r="A138" s="1"/>
      <c r="B138" s="1"/>
      <c r="C138" s="1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>
      <c r="A139" s="1"/>
      <c r="B139" s="1"/>
      <c r="C139" s="1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>
      <c r="A140" s="1"/>
      <c r="B140" s="1"/>
      <c r="C140" s="1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>
      <c r="A141" s="1"/>
      <c r="B141" s="1"/>
      <c r="C141" s="1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>
      <c r="A142" s="1"/>
      <c r="B142" s="1"/>
      <c r="C142" s="1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>
      <c r="A143" s="1"/>
      <c r="B143" s="1"/>
      <c r="C143" s="1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>
      <c r="A144" s="1"/>
      <c r="B144" s="1"/>
      <c r="C144" s="1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>
      <c r="A145" s="1"/>
      <c r="B145" s="1"/>
      <c r="C145" s="1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>
      <c r="A146" s="1"/>
      <c r="B146" s="1"/>
      <c r="C146" s="1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>
      <c r="A147" s="1"/>
      <c r="B147" s="1"/>
      <c r="C147" s="1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>
      <c r="A148" s="1"/>
      <c r="B148" s="1"/>
      <c r="C148" s="1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>
      <c r="A149" s="1"/>
      <c r="B149" s="1"/>
      <c r="C149" s="1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>
      <c r="A150" s="1"/>
      <c r="B150" s="1"/>
      <c r="C150" s="1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>
      <c r="A151" s="1"/>
      <c r="B151" s="1"/>
      <c r="C151" s="1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>
      <c r="A152" s="1"/>
      <c r="B152" s="1"/>
      <c r="C152" s="1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>
      <c r="A153" s="1"/>
      <c r="B153" s="1"/>
      <c r="C153" s="1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>
      <c r="A154" s="1"/>
      <c r="B154" s="1"/>
      <c r="C154" s="1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>
      <c r="A155" s="1"/>
      <c r="B155" s="1"/>
      <c r="C155" s="1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>
      <c r="A156" s="1"/>
      <c r="B156" s="1"/>
      <c r="C156" s="1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>
      <c r="A157" s="1"/>
      <c r="B157" s="1"/>
      <c r="C157" s="1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>
      <c r="A158" s="1"/>
      <c r="B158" s="1"/>
      <c r="C158" s="1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>
      <c r="A159" s="1"/>
      <c r="B159" s="1"/>
      <c r="C159" s="1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>
      <c r="A160" s="1"/>
      <c r="B160" s="1"/>
      <c r="C160" s="1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>
      <c r="A161" s="1"/>
      <c r="B161" s="1"/>
      <c r="C161" s="1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>
      <c r="A162" s="1"/>
      <c r="B162" s="1"/>
      <c r="C162" s="1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>
      <c r="A163" s="1"/>
      <c r="B163" s="1"/>
      <c r="C163" s="1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>
      <c r="A164" s="1"/>
      <c r="B164" s="1"/>
      <c r="C164" s="1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>
      <c r="A165" s="1"/>
      <c r="B165" s="1"/>
      <c r="C165" s="1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>
      <c r="A166" s="1"/>
      <c r="B166" s="1"/>
      <c r="C166" s="1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>
      <c r="A167" s="1"/>
      <c r="B167" s="1"/>
      <c r="C167" s="1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>
      <c r="A168" s="1"/>
      <c r="B168" s="1"/>
      <c r="C168" s="1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>
      <c r="A169" s="1"/>
      <c r="B169" s="1"/>
      <c r="C169" s="1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>
      <c r="A170" s="1"/>
      <c r="B170" s="1"/>
      <c r="C170" s="1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>
      <c r="A171" s="1"/>
      <c r="B171" s="1"/>
      <c r="C171" s="1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>
      <c r="A172" s="1"/>
      <c r="B172" s="1"/>
      <c r="C172" s="1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>
      <c r="A173" s="1"/>
      <c r="B173" s="1"/>
      <c r="C173" s="1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>
      <c r="A174" s="1"/>
      <c r="B174" s="1"/>
      <c r="C174" s="1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>
      <c r="A175" s="1"/>
      <c r="B175" s="1"/>
      <c r="C175" s="1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>
      <c r="A176" s="1"/>
      <c r="B176" s="1"/>
      <c r="C176" s="1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>
      <c r="A177" s="1"/>
      <c r="B177" s="1"/>
      <c r="C177" s="1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>
      <c r="A178" s="1"/>
      <c r="B178" s="1"/>
      <c r="C178" s="1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>
      <c r="A179" s="1"/>
      <c r="B179" s="1"/>
      <c r="C179" s="1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>
      <c r="A180" s="1"/>
      <c r="B180" s="1"/>
      <c r="C180" s="1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>
      <c r="A181" s="1"/>
      <c r="B181" s="1"/>
      <c r="C181" s="1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>
      <c r="A182" s="1"/>
      <c r="B182" s="1"/>
      <c r="C182" s="1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>
      <c r="A183" s="1"/>
      <c r="B183" s="1"/>
      <c r="C183" s="1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>
      <c r="A184" s="1"/>
      <c r="B184" s="1"/>
      <c r="C184" s="1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>
      <c r="A185" s="1"/>
      <c r="B185" s="1"/>
      <c r="C185" s="1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>
      <c r="A186" s="1"/>
      <c r="B186" s="1"/>
      <c r="C186" s="1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>
      <c r="A187" s="1"/>
      <c r="B187" s="1"/>
      <c r="C187" s="1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>
      <c r="A188" s="1"/>
      <c r="B188" s="1"/>
      <c r="C188" s="1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>
      <c r="A189" s="1"/>
      <c r="B189" s="1"/>
      <c r="C189" s="1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>
      <c r="A190" s="1"/>
      <c r="B190" s="1"/>
      <c r="C190" s="1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>
      <c r="A191" s="1"/>
      <c r="B191" s="1"/>
      <c r="C191" s="1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>
      <c r="A192" s="1"/>
      <c r="B192" s="1"/>
      <c r="C192" s="1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>
      <c r="A193" s="1"/>
      <c r="B193" s="1"/>
      <c r="C193" s="1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>
      <c r="A194" s="1"/>
      <c r="B194" s="1"/>
      <c r="C194" s="1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>
      <c r="A195" s="1"/>
      <c r="B195" s="1"/>
      <c r="C195" s="1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>
      <c r="A196" s="1"/>
      <c r="B196" s="1"/>
      <c r="C196" s="1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>
      <c r="A197" s="1"/>
      <c r="B197" s="1"/>
      <c r="C197" s="1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>
      <c r="A198" s="1"/>
      <c r="B198" s="1"/>
      <c r="C198" s="1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>
      <c r="A199" s="1"/>
      <c r="B199" s="1"/>
      <c r="C199" s="1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>
      <c r="A200" s="1"/>
      <c r="B200" s="1"/>
      <c r="C200" s="1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>
      <c r="A201" s="1"/>
      <c r="B201" s="1"/>
      <c r="C201" s="1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>
      <c r="A202" s="1"/>
      <c r="B202" s="1"/>
      <c r="C202" s="1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>
      <c r="A203" s="1"/>
      <c r="B203" s="1"/>
      <c r="C203" s="1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>
      <c r="A204" s="1"/>
      <c r="B204" s="1"/>
      <c r="C204" s="1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>
      <c r="A205" s="1"/>
      <c r="B205" s="1"/>
      <c r="C205" s="1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>
      <c r="A206" s="1"/>
      <c r="B206" s="1"/>
      <c r="C206" s="1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>
      <c r="A207" s="1"/>
      <c r="B207" s="1"/>
      <c r="C207" s="1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>
      <c r="A208" s="1"/>
      <c r="B208" s="1"/>
      <c r="C208" s="1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>
      <c r="A209" s="1"/>
      <c r="B209" s="1"/>
      <c r="C209" s="1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>
      <c r="A210" s="1"/>
      <c r="B210" s="1"/>
      <c r="C210" s="1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>
      <c r="A211" s="1"/>
      <c r="B211" s="1"/>
      <c r="C211" s="1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>
      <c r="A212" s="1"/>
      <c r="B212" s="1"/>
      <c r="C212" s="1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>
      <c r="A213" s="1"/>
      <c r="B213" s="1"/>
      <c r="C213" s="1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>
      <c r="A214" s="1"/>
      <c r="B214" s="1"/>
      <c r="C214" s="1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>
      <c r="A215" s="1"/>
      <c r="B215" s="1"/>
      <c r="C215" s="1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>
      <c r="A216" s="1"/>
      <c r="B216" s="1"/>
      <c r="C216" s="1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>
      <c r="A217" s="1"/>
      <c r="B217" s="1"/>
      <c r="C217" s="1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>
      <c r="A218" s="1"/>
      <c r="B218" s="1"/>
      <c r="C218" s="1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>
      <c r="A219" s="1"/>
      <c r="B219" s="1"/>
      <c r="C219" s="1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>
      <c r="A220" s="27"/>
      <c r="B220" s="1"/>
      <c r="C220" s="1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>
      <c r="A221" s="27"/>
      <c r="B221" s="1"/>
      <c r="C221" s="1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>
      <c r="A222" s="27"/>
      <c r="B222" s="1"/>
      <c r="C222" s="1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>
      <c r="A223" s="27"/>
      <c r="B223" s="1"/>
      <c r="C223" s="1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>
      <c r="A224" s="27"/>
      <c r="B224" s="1"/>
      <c r="C224" s="1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>
      <c r="A225" s="27"/>
      <c r="B225" s="1"/>
      <c r="C225" s="1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>
      <c r="A226" s="27"/>
      <c r="B226" s="1"/>
      <c r="C226" s="1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>
      <c r="A227" s="27"/>
      <c r="B227" s="1"/>
      <c r="C227" s="1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>
      <c r="A228" s="27"/>
      <c r="B228" s="1"/>
      <c r="C228" s="1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>
      <c r="A229" s="27"/>
      <c r="B229" s="1"/>
      <c r="C229" s="1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>
      <c r="A230" s="27"/>
      <c r="B230" s="1"/>
      <c r="C230" s="1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>
      <c r="A231" s="27"/>
      <c r="B231" s="1"/>
      <c r="C231" s="1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>
      <c r="A232" s="27"/>
      <c r="B232" s="1"/>
      <c r="C232" s="1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>
      <c r="A233" s="27"/>
      <c r="B233" s="1"/>
      <c r="C233" s="1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>
      <c r="A234" s="27"/>
      <c r="B234" s="1"/>
      <c r="C234" s="1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>
      <c r="A235" s="27"/>
      <c r="B235" s="1"/>
      <c r="C235" s="1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>
      <c r="A236" s="27"/>
      <c r="B236" s="1"/>
      <c r="C236" s="1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>
      <c r="A237" s="27"/>
      <c r="B237" s="1"/>
      <c r="C237" s="1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>
      <c r="A238" s="27"/>
      <c r="B238" s="1"/>
      <c r="C238" s="1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>
      <c r="A239" s="27"/>
      <c r="B239" s="1"/>
      <c r="C239" s="1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>
      <c r="A240" s="27"/>
      <c r="B240" s="1"/>
      <c r="C240" s="1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>
      <c r="A241" s="27"/>
      <c r="B241" s="1"/>
      <c r="C241" s="1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>
      <c r="A242" s="27"/>
      <c r="B242" s="1"/>
      <c r="C242" s="1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>
      <c r="A243" s="27"/>
      <c r="B243" s="1"/>
      <c r="C243" s="1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>
      <c r="A244" s="27"/>
      <c r="B244" s="1"/>
      <c r="C244" s="1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>
      <c r="A245" s="27"/>
      <c r="B245" s="1"/>
      <c r="C245" s="1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>
      <c r="A246" s="27"/>
      <c r="B246" s="1"/>
      <c r="C246" s="1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>
      <c r="A247" s="27"/>
      <c r="B247" s="1"/>
      <c r="C247" s="1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>
      <c r="A248" s="27"/>
      <c r="B248" s="1"/>
      <c r="C248" s="1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>
      <c r="A249" s="27"/>
      <c r="B249" s="1"/>
      <c r="C249" s="1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>
      <c r="A250" s="27"/>
      <c r="B250" s="1"/>
      <c r="C250" s="1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>
      <c r="A251" s="27"/>
      <c r="B251" s="1"/>
      <c r="C251" s="1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>
      <c r="A252" s="27"/>
      <c r="B252" s="1"/>
      <c r="C252" s="1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>
      <c r="A253" s="27"/>
      <c r="B253" s="1"/>
      <c r="C253" s="1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>
      <c r="A254" s="27"/>
      <c r="B254" s="1"/>
      <c r="C254" s="1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>
      <c r="A255" s="27"/>
      <c r="B255" s="1"/>
      <c r="C255" s="1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>
      <c r="A256" s="27"/>
      <c r="B256" s="1"/>
      <c r="C256" s="1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>
      <c r="A257" s="27"/>
      <c r="B257" s="1"/>
      <c r="C257" s="1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>
      <c r="A258" s="27"/>
      <c r="B258" s="1"/>
      <c r="C258" s="1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>
      <c r="A259" s="27"/>
      <c r="B259" s="1"/>
      <c r="C259" s="1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>
      <c r="A260" s="27"/>
      <c r="B260" s="1"/>
      <c r="C260" s="1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>
      <c r="A261" s="27"/>
      <c r="B261" s="1"/>
      <c r="C261" s="1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>
      <c r="A262" s="27"/>
      <c r="B262" s="1"/>
      <c r="C262" s="1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>
      <c r="A263" s="27"/>
      <c r="B263" s="1"/>
      <c r="C263" s="1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>
      <c r="A264" s="27"/>
      <c r="B264" s="1"/>
      <c r="C264" s="1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>
      <c r="A265" s="27"/>
      <c r="B265" s="1"/>
      <c r="C265" s="1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>
      <c r="A266" s="27"/>
      <c r="B266" s="1"/>
      <c r="C266" s="1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>
      <c r="A267" s="27"/>
      <c r="B267" s="1"/>
      <c r="C267" s="1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>
      <c r="A268" s="27"/>
      <c r="B268" s="1"/>
      <c r="C268" s="1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>
      <c r="A269" s="27"/>
      <c r="B269" s="1"/>
      <c r="C269" s="1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>
      <c r="A270" s="27"/>
      <c r="B270" s="1"/>
      <c r="C270" s="1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>
      <c r="A271" s="27"/>
      <c r="B271" s="1"/>
      <c r="C271" s="1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>
      <c r="A272" s="27"/>
      <c r="B272" s="1"/>
      <c r="C272" s="1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>
      <c r="A273" s="27"/>
      <c r="B273" s="1"/>
      <c r="C273" s="1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>
      <c r="A274" s="27"/>
      <c r="B274" s="1"/>
      <c r="C274" s="1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>
      <c r="A275" s="27"/>
      <c r="B275" s="1"/>
      <c r="C275" s="1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>
      <c r="A276" s="27"/>
      <c r="B276" s="1"/>
      <c r="C276" s="1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>
      <c r="A277" s="27"/>
      <c r="B277" s="1"/>
      <c r="C277" s="1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>
      <c r="A278" s="27"/>
      <c r="B278" s="1"/>
      <c r="C278" s="1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>
      <c r="A279" s="27"/>
      <c r="B279" s="1"/>
      <c r="C279" s="1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>
      <c r="A280" s="27"/>
      <c r="B280" s="1"/>
      <c r="C280" s="1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>
      <c r="A281" s="27"/>
      <c r="B281" s="1"/>
      <c r="C281" s="1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>
      <c r="A282" s="27"/>
      <c r="B282" s="1"/>
      <c r="C282" s="1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>
      <c r="A283" s="27"/>
      <c r="B283" s="1"/>
      <c r="C283" s="1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>
      <c r="A284" s="27"/>
      <c r="B284" s="1"/>
      <c r="C284" s="1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>
      <c r="A285" s="27"/>
      <c r="B285" s="1"/>
      <c r="C285" s="1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>
      <c r="A286" s="27"/>
      <c r="B286" s="1"/>
      <c r="C286" s="1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>
      <c r="A287" s="27"/>
      <c r="B287" s="1"/>
      <c r="C287" s="1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>
      <c r="A288" s="27"/>
      <c r="B288" s="1"/>
      <c r="C288" s="1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>
      <c r="A289" s="27"/>
      <c r="B289" s="1"/>
      <c r="C289" s="1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>
      <c r="A290" s="27"/>
      <c r="B290" s="1"/>
      <c r="C290" s="1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>
      <c r="A291" s="27"/>
      <c r="B291" s="1"/>
      <c r="C291" s="1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>
      <c r="A292" s="27"/>
      <c r="B292" s="1"/>
      <c r="C292" s="1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>
      <c r="A293" s="27"/>
      <c r="B293" s="1"/>
      <c r="C293" s="1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>
      <c r="A294" s="27"/>
      <c r="B294" s="1"/>
      <c r="C294" s="1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>
      <c r="A295" s="27"/>
      <c r="B295" s="1"/>
      <c r="C295" s="1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>
      <c r="A296" s="27"/>
      <c r="B296" s="1"/>
      <c r="C296" s="1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>
      <c r="A297" s="27"/>
      <c r="B297" s="1"/>
      <c r="C297" s="1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>
      <c r="A298" s="27"/>
      <c r="B298" s="1"/>
      <c r="C298" s="1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>
      <c r="A299" s="27"/>
      <c r="B299" s="1"/>
      <c r="C299" s="1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>
      <c r="A300" s="27"/>
      <c r="B300" s="1"/>
      <c r="C300" s="1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>
      <c r="A301" s="27"/>
      <c r="B301" s="1"/>
      <c r="C301" s="1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>
      <c r="A302" s="27"/>
      <c r="B302" s="1"/>
      <c r="C302" s="1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>
      <c r="A303" s="27"/>
      <c r="B303" s="1"/>
      <c r="C303" s="1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>
      <c r="A304" s="27"/>
      <c r="B304" s="1"/>
      <c r="C304" s="1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>
      <c r="A305" s="27"/>
      <c r="B305" s="1"/>
      <c r="C305" s="1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>
      <c r="A306" s="27"/>
      <c r="B306" s="1"/>
      <c r="C306" s="1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>
      <c r="A307" s="27"/>
      <c r="B307" s="1"/>
      <c r="C307" s="1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>
      <c r="A308" s="27"/>
      <c r="B308" s="1"/>
      <c r="C308" s="1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>
      <c r="A309" s="27"/>
      <c r="B309" s="1"/>
      <c r="C309" s="1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>
      <c r="A310" s="27"/>
      <c r="B310" s="1"/>
      <c r="C310" s="1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>
      <c r="A311" s="27"/>
      <c r="B311" s="1"/>
      <c r="C311" s="1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>
      <c r="A312" s="27"/>
      <c r="B312" s="1"/>
      <c r="C312" s="1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>
      <c r="A313" s="27"/>
      <c r="B313" s="1"/>
      <c r="C313" s="1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>
      <c r="A314" s="27"/>
      <c r="B314" s="1"/>
      <c r="C314" s="1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>
      <c r="A315" s="27"/>
      <c r="B315" s="1"/>
      <c r="C315" s="1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>
      <c r="A316" s="27"/>
      <c r="B316" s="1"/>
      <c r="C316" s="1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>
      <c r="A317" s="27"/>
      <c r="B317" s="1"/>
      <c r="C317" s="1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>
      <c r="A318" s="27"/>
      <c r="B318" s="1"/>
      <c r="C318" s="1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>
      <c r="A319" s="27"/>
      <c r="B319" s="1"/>
      <c r="C319" s="1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>
      <c r="A320" s="27"/>
      <c r="B320" s="1"/>
      <c r="C320" s="1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>
      <c r="A321" s="27"/>
      <c r="B321" s="1"/>
      <c r="C321" s="1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>
      <c r="A322" s="27"/>
      <c r="B322" s="1"/>
      <c r="C322" s="1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>
      <c r="A323" s="27"/>
      <c r="B323" s="1"/>
      <c r="C323" s="1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>
      <c r="A324" s="27"/>
      <c r="B324" s="1"/>
      <c r="C324" s="1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>
      <c r="A325" s="27"/>
      <c r="B325" s="1"/>
      <c r="C325" s="1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>
      <c r="A326" s="27"/>
      <c r="B326" s="1"/>
      <c r="C326" s="1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>
      <c r="A327" s="27"/>
      <c r="B327" s="1"/>
      <c r="C327" s="1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>
      <c r="A328" s="27"/>
      <c r="B328" s="1"/>
      <c r="C328" s="1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>
      <c r="A329" s="27"/>
      <c r="B329" s="1"/>
      <c r="C329" s="1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>
      <c r="A330" s="27"/>
      <c r="B330" s="1"/>
      <c r="C330" s="1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>
      <c r="A331" s="27"/>
      <c r="B331" s="1"/>
      <c r="C331" s="1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>
      <c r="A332" s="27"/>
      <c r="B332" s="1"/>
      <c r="C332" s="1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>
      <c r="A333" s="27"/>
      <c r="B333" s="1"/>
      <c r="C333" s="1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>
      <c r="A334" s="27"/>
      <c r="B334" s="1"/>
      <c r="C334" s="1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>
      <c r="A335" s="27"/>
      <c r="B335" s="1"/>
      <c r="C335" s="1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>
      <c r="A336" s="27"/>
      <c r="B336" s="1"/>
      <c r="C336" s="1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>
      <c r="A337" s="27"/>
      <c r="B337" s="1"/>
      <c r="C337" s="1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>
      <c r="A338" s="27"/>
      <c r="B338" s="1"/>
      <c r="C338" s="1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>
      <c r="A339" s="27"/>
      <c r="B339" s="1"/>
      <c r="C339" s="1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>
      <c r="A340" s="27"/>
      <c r="B340" s="1"/>
      <c r="C340" s="1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>
      <c r="A341" s="27"/>
      <c r="B341" s="1"/>
      <c r="C341" s="1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>
      <c r="A342" s="27"/>
      <c r="B342" s="1"/>
      <c r="C342" s="1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>
      <c r="A343" s="27"/>
      <c r="B343" s="1"/>
      <c r="C343" s="1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>
      <c r="A344" s="27"/>
      <c r="B344" s="1"/>
      <c r="C344" s="1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>
      <c r="A345" s="27"/>
      <c r="B345" s="1"/>
      <c r="C345" s="1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>
      <c r="A346" s="27"/>
      <c r="B346" s="1"/>
      <c r="C346" s="1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>
      <c r="A347" s="27"/>
      <c r="B347" s="1"/>
      <c r="C347" s="1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>
      <c r="A348" s="27"/>
      <c r="B348" s="1"/>
      <c r="C348" s="1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>
      <c r="A349" s="27"/>
      <c r="B349" s="1"/>
      <c r="C349" s="1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>
      <c r="A350" s="27"/>
      <c r="B350" s="1"/>
      <c r="C350" s="1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>
      <c r="A351" s="27"/>
      <c r="B351" s="1"/>
      <c r="C351" s="1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>
      <c r="A352" s="27"/>
      <c r="B352" s="1"/>
      <c r="C352" s="1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>
      <c r="A353" s="27"/>
      <c r="B353" s="1"/>
      <c r="C353" s="1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>
      <c r="A354" s="27"/>
      <c r="B354" s="1"/>
      <c r="C354" s="1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>
      <c r="A355" s="27"/>
      <c r="B355" s="1"/>
      <c r="C355" s="1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>
      <c r="A356" s="27"/>
      <c r="B356" s="1"/>
      <c r="C356" s="1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>
      <c r="A357" s="27"/>
      <c r="B357" s="1"/>
      <c r="C357" s="1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>
      <c r="A358" s="27"/>
      <c r="B358" s="1"/>
      <c r="C358" s="1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>
      <c r="A359" s="27"/>
      <c r="B359" s="1"/>
      <c r="C359" s="1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>
      <c r="A360" s="27"/>
      <c r="B360" s="1"/>
      <c r="C360" s="1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>
      <c r="A361" s="27"/>
      <c r="B361" s="1"/>
      <c r="C361" s="1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>
      <c r="A362" s="27"/>
      <c r="B362" s="1"/>
      <c r="C362" s="1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>
      <c r="A363" s="27"/>
      <c r="B363" s="1"/>
      <c r="C363" s="1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>
      <c r="A364" s="27"/>
      <c r="B364" s="1"/>
      <c r="C364" s="1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>
      <c r="A365" s="27"/>
      <c r="B365" s="1"/>
      <c r="C365" s="1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>
      <c r="A366" s="27"/>
      <c r="B366" s="1"/>
      <c r="C366" s="1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>
      <c r="A367" s="27"/>
      <c r="B367" s="1"/>
      <c r="C367" s="1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>
      <c r="A368" s="27"/>
      <c r="B368" s="1"/>
      <c r="C368" s="1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>
      <c r="A369" s="27"/>
      <c r="B369" s="1"/>
      <c r="C369" s="1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>
      <c r="A370" s="27"/>
      <c r="B370" s="1"/>
      <c r="C370" s="1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>
      <c r="A371" s="27"/>
      <c r="B371" s="1"/>
      <c r="C371" s="1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>
      <c r="A372" s="27"/>
      <c r="B372" s="1"/>
      <c r="C372" s="1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>
      <c r="A373" s="27"/>
      <c r="B373" s="1"/>
      <c r="C373" s="1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>
      <c r="A374" s="27"/>
      <c r="B374" s="1"/>
      <c r="C374" s="1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>
      <c r="A375" s="27"/>
      <c r="B375" s="1"/>
      <c r="C375" s="1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>
      <c r="A376" s="27"/>
      <c r="B376" s="1"/>
      <c r="C376" s="1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>
      <c r="A377" s="27"/>
      <c r="B377" s="1"/>
      <c r="C377" s="1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>
      <c r="A378" s="27"/>
      <c r="B378" s="1"/>
      <c r="C378" s="1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>
      <c r="A379" s="27"/>
      <c r="B379" s="1"/>
      <c r="C379" s="1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>
      <c r="A380" s="27"/>
      <c r="B380" s="1"/>
      <c r="C380" s="1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>
      <c r="A381" s="27"/>
      <c r="B381" s="1"/>
      <c r="C381" s="1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>
      <c r="A382" s="27"/>
      <c r="B382" s="1"/>
      <c r="C382" s="1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>
      <c r="A383" s="27"/>
      <c r="B383" s="1"/>
      <c r="C383" s="1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>
      <c r="A384" s="27"/>
      <c r="B384" s="1"/>
      <c r="C384" s="1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>
      <c r="A385" s="27"/>
      <c r="B385" s="1"/>
      <c r="C385" s="1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>
      <c r="A386" s="27"/>
      <c r="B386" s="1"/>
      <c r="C386" s="1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>
      <c r="A387" s="27"/>
      <c r="B387" s="1"/>
      <c r="C387" s="1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>
      <c r="A388" s="27"/>
      <c r="B388" s="1"/>
      <c r="C388" s="1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>
      <c r="A389" s="27"/>
      <c r="B389" s="1"/>
      <c r="C389" s="1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>
      <c r="A390" s="27"/>
      <c r="B390" s="1"/>
      <c r="C390" s="1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>
      <c r="A391" s="27"/>
      <c r="B391" s="1"/>
      <c r="C391" s="1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>
      <c r="A392" s="27"/>
      <c r="B392" s="1"/>
      <c r="C392" s="1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>
      <c r="A393" s="27"/>
      <c r="B393" s="1"/>
      <c r="C393" s="1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>
      <c r="A394" s="27"/>
      <c r="B394" s="1"/>
      <c r="C394" s="1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>
      <c r="A395" s="27"/>
      <c r="B395" s="1"/>
      <c r="C395" s="1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>
      <c r="A396" s="27"/>
      <c r="B396" s="1"/>
      <c r="C396" s="1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>
      <c r="A397" s="27"/>
      <c r="B397" s="1"/>
      <c r="C397" s="1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>
      <c r="A398" s="27"/>
      <c r="B398" s="1"/>
      <c r="C398" s="1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>
      <c r="A399" s="27"/>
      <c r="B399" s="1"/>
      <c r="C399" s="1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>
      <c r="A400" s="27"/>
      <c r="B400" s="1"/>
      <c r="C400" s="1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>
      <c r="A401" s="27"/>
      <c r="B401" s="1"/>
      <c r="C401" s="1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>
      <c r="A402" s="27"/>
      <c r="B402" s="1"/>
      <c r="C402" s="1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>
      <c r="A403" s="27"/>
      <c r="B403" s="1"/>
      <c r="C403" s="1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>
      <c r="A404" s="27"/>
      <c r="B404" s="1"/>
      <c r="C404" s="1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>
      <c r="A405" s="27"/>
      <c r="B405" s="1"/>
      <c r="C405" s="1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>
      <c r="A406" s="27"/>
      <c r="B406" s="1"/>
      <c r="C406" s="1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>
      <c r="A407" s="27"/>
      <c r="B407" s="1"/>
      <c r="C407" s="1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>
      <c r="A408" s="27"/>
      <c r="B408" s="1"/>
      <c r="C408" s="1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>
      <c r="A409" s="27"/>
      <c r="B409" s="1"/>
      <c r="C409" s="1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>
      <c r="A410" s="27"/>
      <c r="B410" s="1"/>
      <c r="C410" s="1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>
      <c r="A411" s="27"/>
      <c r="B411" s="1"/>
      <c r="C411" s="1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>
      <c r="A412" s="27"/>
      <c r="B412" s="1"/>
      <c r="C412" s="1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>
      <c r="A413" s="27"/>
      <c r="B413" s="1"/>
      <c r="C413" s="1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>
      <c r="A414" s="27"/>
      <c r="B414" s="1"/>
      <c r="C414" s="1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>
      <c r="A415" s="27"/>
      <c r="B415" s="1"/>
      <c r="C415" s="1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>
      <c r="A416" s="27"/>
      <c r="B416" s="1"/>
      <c r="C416" s="1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>
      <c r="A417" s="27"/>
      <c r="B417" s="1"/>
      <c r="C417" s="1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>
      <c r="A418" s="27"/>
      <c r="B418" s="1"/>
      <c r="C418" s="1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>
      <c r="A419" s="27"/>
      <c r="B419" s="1"/>
      <c r="C419" s="1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>
      <c r="A420" s="27"/>
      <c r="B420" s="1"/>
      <c r="C420" s="1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>
      <c r="A421" s="27"/>
      <c r="B421" s="1"/>
      <c r="C421" s="1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>
      <c r="A422" s="27"/>
      <c r="B422" s="1"/>
      <c r="C422" s="1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>
      <c r="A423" s="27"/>
      <c r="B423" s="1"/>
      <c r="C423" s="1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>
      <c r="A424" s="27"/>
      <c r="B424" s="1"/>
      <c r="C424" s="1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>
      <c r="A425" s="27"/>
      <c r="B425" s="1"/>
      <c r="C425" s="1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>
      <c r="A426" s="27"/>
      <c r="B426" s="1"/>
      <c r="C426" s="1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>
      <c r="A427" s="27"/>
      <c r="B427" s="1"/>
      <c r="C427" s="1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>
      <c r="A428" s="27"/>
      <c r="B428" s="1"/>
      <c r="C428" s="1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>
      <c r="A429" s="27"/>
      <c r="B429" s="1"/>
      <c r="C429" s="1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>
      <c r="A430" s="27"/>
      <c r="B430" s="1"/>
      <c r="C430" s="1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>
      <c r="A431" s="27"/>
      <c r="B431" s="1"/>
      <c r="C431" s="1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>
      <c r="A432" s="27"/>
      <c r="B432" s="1"/>
      <c r="C432" s="1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>
      <c r="A433" s="27"/>
      <c r="B433" s="1"/>
      <c r="C433" s="1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>
      <c r="A434" s="27"/>
      <c r="B434" s="1"/>
      <c r="C434" s="1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>
      <c r="A435" s="27"/>
      <c r="B435" s="1"/>
      <c r="C435" s="1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>
      <c r="A436" s="27"/>
      <c r="B436" s="1"/>
      <c r="C436" s="1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>
      <c r="A437" s="27"/>
      <c r="B437" s="1"/>
      <c r="C437" s="1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>
      <c r="A438" s="27"/>
      <c r="B438" s="1"/>
      <c r="C438" s="1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>
      <c r="A439" s="27"/>
      <c r="B439" s="1"/>
      <c r="C439" s="1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>
      <c r="A440" s="27"/>
      <c r="B440" s="1"/>
      <c r="C440" s="1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>
      <c r="A441" s="27"/>
      <c r="B441" s="1"/>
      <c r="C441" s="1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>
      <c r="A442" s="27"/>
      <c r="B442" s="1"/>
      <c r="C442" s="1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>
      <c r="A443" s="27"/>
      <c r="B443" s="1"/>
      <c r="C443" s="1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>
      <c r="A444" s="27"/>
      <c r="B444" s="1"/>
      <c r="C444" s="1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>
      <c r="A445" s="27"/>
      <c r="B445" s="1"/>
      <c r="C445" s="1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>
      <c r="A446" s="27"/>
      <c r="B446" s="1"/>
      <c r="C446" s="1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>
      <c r="A447" s="27"/>
      <c r="B447" s="1"/>
      <c r="C447" s="1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>
      <c r="A448" s="27"/>
      <c r="B448" s="1"/>
      <c r="C448" s="1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>
      <c r="A449" s="27"/>
      <c r="B449" s="1"/>
      <c r="C449" s="1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>
      <c r="A450" s="27"/>
      <c r="B450" s="1"/>
      <c r="C450" s="1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>
      <c r="A451" s="27"/>
      <c r="B451" s="1"/>
      <c r="C451" s="1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>
      <c r="A452" s="27"/>
      <c r="B452" s="1"/>
      <c r="C452" s="1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>
      <c r="A453" s="27"/>
      <c r="B453" s="1"/>
      <c r="C453" s="1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>
      <c r="A454" s="27"/>
      <c r="B454" s="1"/>
      <c r="C454" s="1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>
      <c r="A455" s="27"/>
      <c r="B455" s="1"/>
      <c r="C455" s="1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>
      <c r="A456" s="27"/>
      <c r="B456" s="1"/>
      <c r="C456" s="1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>
      <c r="A457" s="27"/>
      <c r="B457" s="1"/>
      <c r="C457" s="1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>
      <c r="A458" s="27"/>
      <c r="B458" s="1"/>
      <c r="C458" s="1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>
      <c r="A459" s="27"/>
      <c r="B459" s="1"/>
      <c r="C459" s="1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>
      <c r="A460" s="27"/>
      <c r="B460" s="1"/>
      <c r="C460" s="1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>
      <c r="A461" s="27"/>
      <c r="B461" s="1"/>
      <c r="C461" s="1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>
      <c r="A462" s="27"/>
      <c r="B462" s="1"/>
      <c r="C462" s="1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>
      <c r="A463" s="27"/>
      <c r="B463" s="1"/>
      <c r="C463" s="1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>
      <c r="A464" s="27"/>
      <c r="B464" s="1"/>
      <c r="C464" s="1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>
      <c r="A465" s="27"/>
      <c r="B465" s="1"/>
      <c r="C465" s="1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>
      <c r="A466" s="27"/>
      <c r="B466" s="1"/>
      <c r="C466" s="1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>
      <c r="A467" s="27"/>
      <c r="B467" s="1"/>
      <c r="C467" s="1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>
      <c r="A468" s="27"/>
      <c r="B468" s="1"/>
      <c r="C468" s="1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>
      <c r="A469" s="27"/>
      <c r="B469" s="1"/>
      <c r="C469" s="1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>
      <c r="A470" s="27"/>
      <c r="B470" s="1"/>
      <c r="C470" s="1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>
      <c r="A471" s="27"/>
      <c r="B471" s="1"/>
      <c r="C471" s="1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>
      <c r="A472" s="27"/>
      <c r="B472" s="1"/>
      <c r="C472" s="1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>
      <c r="A473" s="27"/>
      <c r="B473" s="1"/>
      <c r="C473" s="1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>
      <c r="A474" s="27"/>
      <c r="B474" s="1"/>
      <c r="C474" s="1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>
      <c r="A475" s="27"/>
      <c r="B475" s="1"/>
      <c r="C475" s="1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>
      <c r="A476" s="27"/>
      <c r="B476" s="1"/>
      <c r="C476" s="1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>
      <c r="A477" s="27"/>
      <c r="B477" s="1"/>
      <c r="C477" s="1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>
      <c r="A478" s="27"/>
      <c r="B478" s="1"/>
      <c r="C478" s="1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>
      <c r="A479" s="27"/>
      <c r="B479" s="1"/>
      <c r="C479" s="1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>
      <c r="A480" s="27"/>
      <c r="B480" s="1"/>
      <c r="C480" s="1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>
      <c r="A481" s="27"/>
      <c r="B481" s="1"/>
      <c r="C481" s="1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>
      <c r="A482" s="27"/>
      <c r="B482" s="1"/>
      <c r="C482" s="1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>
      <c r="A483" s="27"/>
      <c r="B483" s="1"/>
      <c r="C483" s="1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>
      <c r="A484" s="27"/>
      <c r="B484" s="1"/>
      <c r="C484" s="1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>
      <c r="A485" s="27"/>
      <c r="B485" s="1"/>
      <c r="C485" s="1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>
      <c r="A486" s="27"/>
      <c r="B486" s="1"/>
      <c r="C486" s="1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>
      <c r="A487" s="27"/>
      <c r="B487" s="1"/>
      <c r="C487" s="1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>
      <c r="A488" s="27"/>
      <c r="B488" s="1"/>
      <c r="C488" s="1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>
      <c r="A489" s="27"/>
      <c r="B489" s="1"/>
      <c r="C489" s="1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>
      <c r="A490" s="27"/>
      <c r="B490" s="1"/>
      <c r="C490" s="1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>
      <c r="A491" s="27"/>
      <c r="B491" s="1"/>
      <c r="C491" s="1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>
      <c r="A492" s="27"/>
      <c r="B492" s="1"/>
      <c r="C492" s="1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>
      <c r="A493" s="27"/>
      <c r="B493" s="1"/>
      <c r="C493" s="1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>
      <c r="A494" s="27"/>
      <c r="B494" s="1"/>
      <c r="C494" s="1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>
      <c r="A495" s="27"/>
      <c r="B495" s="1"/>
      <c r="C495" s="1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>
      <c r="A496" s="27"/>
      <c r="B496" s="1"/>
      <c r="C496" s="1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>
      <c r="A497" s="27"/>
      <c r="B497" s="1"/>
      <c r="C497" s="1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>
      <c r="A498" s="27"/>
      <c r="B498" s="1"/>
      <c r="C498" s="1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>
      <c r="A499" s="27"/>
      <c r="B499" s="1"/>
      <c r="C499" s="1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>
      <c r="A500" s="27"/>
      <c r="B500" s="1"/>
      <c r="C500" s="1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>
      <c r="A501" s="27"/>
      <c r="B501" s="1"/>
      <c r="C501" s="1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>
      <c r="A502" s="27"/>
      <c r="B502" s="1"/>
      <c r="C502" s="1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>
      <c r="A503" s="27"/>
      <c r="B503" s="1"/>
      <c r="C503" s="1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>
      <c r="A504" s="27"/>
      <c r="B504" s="1"/>
      <c r="C504" s="1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>
      <c r="A505" s="27"/>
      <c r="B505" s="1"/>
      <c r="C505" s="1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>
      <c r="A506" s="27"/>
      <c r="B506" s="1"/>
      <c r="C506" s="1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>
      <c r="A507" s="27"/>
      <c r="B507" s="1"/>
      <c r="C507" s="1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>
      <c r="A508" s="27"/>
      <c r="B508" s="1"/>
      <c r="C508" s="1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>
      <c r="A509" s="27"/>
      <c r="B509" s="1"/>
      <c r="C509" s="1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>
      <c r="A510" s="27"/>
      <c r="B510" s="1"/>
      <c r="C510" s="1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>
      <c r="A511" s="27"/>
      <c r="B511" s="1"/>
      <c r="C511" s="1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>
      <c r="A512" s="27"/>
      <c r="B512" s="1"/>
      <c r="C512" s="1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>
      <c r="A513" s="27"/>
      <c r="B513" s="1"/>
      <c r="C513" s="1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>
      <c r="A514" s="27"/>
      <c r="B514" s="1"/>
      <c r="C514" s="1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>
      <c r="A515" s="27"/>
      <c r="B515" s="1"/>
      <c r="C515" s="1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>
      <c r="A516" s="27"/>
      <c r="B516" s="1"/>
      <c r="C516" s="1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>
      <c r="A517" s="27"/>
      <c r="B517" s="1"/>
      <c r="C517" s="1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>
      <c r="A518" s="27"/>
      <c r="B518" s="1"/>
      <c r="C518" s="1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>
      <c r="A519" s="27"/>
      <c r="B519" s="1"/>
      <c r="C519" s="1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>
      <c r="A520" s="27"/>
      <c r="B520" s="1"/>
      <c r="C520" s="1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>
      <c r="A521" s="27"/>
      <c r="B521" s="1"/>
      <c r="C521" s="1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>
      <c r="A522" s="27"/>
      <c r="B522" s="1"/>
      <c r="C522" s="1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>
      <c r="A523" s="27"/>
      <c r="B523" s="1"/>
      <c r="C523" s="1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>
      <c r="A524" s="27"/>
      <c r="B524" s="1"/>
      <c r="C524" s="1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>
      <c r="A525" s="27"/>
      <c r="B525" s="1"/>
      <c r="C525" s="1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>
      <c r="A526" s="27"/>
      <c r="B526" s="1"/>
      <c r="C526" s="1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>
      <c r="A527" s="27"/>
      <c r="B527" s="1"/>
      <c r="C527" s="1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>
      <c r="A528" s="27"/>
      <c r="B528" s="1"/>
      <c r="C528" s="1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>
      <c r="A529" s="27"/>
      <c r="B529" s="1"/>
      <c r="C529" s="1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>
      <c r="A530" s="27"/>
      <c r="B530" s="1"/>
      <c r="C530" s="1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>
      <c r="A531" s="27"/>
      <c r="B531" s="1"/>
      <c r="C531" s="1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>
      <c r="A532" s="27"/>
      <c r="B532" s="1"/>
      <c r="C532" s="1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>
      <c r="A533" s="27"/>
      <c r="B533" s="1"/>
      <c r="C533" s="1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>
      <c r="A534" s="27"/>
      <c r="B534" s="1"/>
      <c r="C534" s="1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>
      <c r="A535" s="27"/>
      <c r="B535" s="1"/>
      <c r="C535" s="1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>
      <c r="A536" s="27"/>
      <c r="B536" s="1"/>
      <c r="C536" s="1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>
      <c r="A537" s="27"/>
      <c r="B537" s="1"/>
      <c r="C537" s="1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>
      <c r="A538" s="27"/>
      <c r="B538" s="1"/>
      <c r="C538" s="1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>
      <c r="A539" s="27"/>
      <c r="B539" s="1"/>
      <c r="C539" s="1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>
      <c r="A540" s="27"/>
      <c r="B540" s="1"/>
      <c r="C540" s="1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>
      <c r="A541" s="27"/>
      <c r="B541" s="1"/>
      <c r="C541" s="1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>
      <c r="A542" s="27"/>
      <c r="B542" s="1"/>
      <c r="C542" s="1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>
      <c r="A543" s="27"/>
      <c r="B543" s="1"/>
      <c r="C543" s="1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>
      <c r="A544" s="27"/>
      <c r="B544" s="1"/>
      <c r="C544" s="1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>
      <c r="A545" s="27"/>
      <c r="B545" s="1"/>
      <c r="C545" s="1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>
      <c r="A546" s="27"/>
      <c r="B546" s="1"/>
      <c r="C546" s="1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>
      <c r="A547" s="27"/>
      <c r="B547" s="1"/>
      <c r="C547" s="1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>
      <c r="A548" s="27"/>
      <c r="B548" s="1"/>
      <c r="C548" s="1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>
      <c r="A549" s="27"/>
      <c r="B549" s="1"/>
      <c r="C549" s="1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>
      <c r="A550" s="27"/>
      <c r="B550" s="1"/>
      <c r="C550" s="1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>
      <c r="A551" s="27"/>
      <c r="B551" s="1"/>
      <c r="C551" s="1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>
      <c r="A552" s="27"/>
      <c r="B552" s="1"/>
      <c r="C552" s="1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>
      <c r="A553" s="27"/>
      <c r="B553" s="1"/>
      <c r="C553" s="1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>
      <c r="A554" s="27"/>
      <c r="B554" s="1"/>
      <c r="C554" s="1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>
      <c r="A555" s="27"/>
      <c r="B555" s="1"/>
      <c r="C555" s="1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>
      <c r="A556" s="27"/>
      <c r="B556" s="1"/>
      <c r="C556" s="1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>
      <c r="A557" s="27"/>
      <c r="B557" s="1"/>
      <c r="C557" s="1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>
      <c r="A558" s="27"/>
      <c r="B558" s="1"/>
      <c r="C558" s="1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>
      <c r="A559" s="27"/>
      <c r="B559" s="1"/>
      <c r="C559" s="1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>
      <c r="A560" s="27"/>
      <c r="B560" s="1"/>
      <c r="C560" s="1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>
      <c r="A561" s="27"/>
      <c r="B561" s="1"/>
      <c r="C561" s="1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>
      <c r="A562" s="27"/>
      <c r="B562" s="1"/>
      <c r="C562" s="1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>
      <c r="A563" s="27"/>
      <c r="B563" s="1"/>
      <c r="C563" s="1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>
      <c r="A564" s="27"/>
      <c r="B564" s="1"/>
      <c r="C564" s="1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>
      <c r="A565" s="27"/>
      <c r="B565" s="1"/>
      <c r="C565" s="1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>
      <c r="A566" s="27"/>
      <c r="B566" s="1"/>
      <c r="C566" s="1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>
      <c r="A567" s="27"/>
      <c r="B567" s="1"/>
      <c r="C567" s="1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>
      <c r="A568" s="27"/>
      <c r="B568" s="1"/>
      <c r="C568" s="1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>
      <c r="A569" s="27"/>
      <c r="B569" s="1"/>
      <c r="C569" s="1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>
      <c r="A570" s="27"/>
      <c r="B570" s="1"/>
      <c r="C570" s="1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>
      <c r="A571" s="27"/>
      <c r="B571" s="1"/>
      <c r="C571" s="1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>
      <c r="A572" s="27"/>
      <c r="B572" s="1"/>
      <c r="C572" s="1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>
      <c r="A573" s="27"/>
      <c r="B573" s="1"/>
      <c r="C573" s="1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>
      <c r="A574" s="27"/>
      <c r="B574" s="1"/>
      <c r="C574" s="1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>
      <c r="A575" s="27"/>
      <c r="B575" s="1"/>
      <c r="C575" s="1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>
      <c r="A576" s="27"/>
      <c r="B576" s="1"/>
      <c r="C576" s="1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>
      <c r="A577" s="27"/>
      <c r="B577" s="1"/>
      <c r="C577" s="1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>
      <c r="A578" s="27"/>
      <c r="B578" s="1"/>
      <c r="C578" s="1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>
      <c r="A579" s="27"/>
      <c r="B579" s="1"/>
      <c r="C579" s="1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>
      <c r="A580" s="27"/>
      <c r="B580" s="1"/>
      <c r="C580" s="1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>
      <c r="A581" s="27"/>
      <c r="B581" s="1"/>
      <c r="C581" s="1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>
      <c r="A582" s="27"/>
      <c r="B582" s="1"/>
      <c r="C582" s="1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>
      <c r="A583" s="27"/>
      <c r="B583" s="1"/>
      <c r="C583" s="1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>
      <c r="A584" s="27"/>
      <c r="B584" s="1"/>
      <c r="C584" s="1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>
      <c r="A585" s="27"/>
      <c r="B585" s="1"/>
      <c r="C585" s="1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>
      <c r="A586" s="27"/>
      <c r="B586" s="1"/>
      <c r="C586" s="1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>
      <c r="A587" s="27"/>
      <c r="B587" s="1"/>
      <c r="C587" s="1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>
      <c r="A588" s="27"/>
      <c r="B588" s="1"/>
      <c r="C588" s="1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>
      <c r="A589" s="27"/>
      <c r="B589" s="1"/>
      <c r="C589" s="1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>
      <c r="A590" s="27"/>
      <c r="B590" s="1"/>
      <c r="C590" s="1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>
      <c r="A591" s="27"/>
      <c r="B591" s="1"/>
      <c r="C591" s="1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>
      <c r="A592" s="27"/>
      <c r="B592" s="1"/>
      <c r="C592" s="1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>
      <c r="A593" s="27"/>
      <c r="B593" s="1"/>
      <c r="C593" s="1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>
      <c r="A594" s="27"/>
      <c r="B594" s="1"/>
      <c r="C594" s="1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>
      <c r="A595" s="27"/>
      <c r="B595" s="1"/>
      <c r="C595" s="1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>
      <c r="A596" s="27"/>
      <c r="B596" s="1"/>
      <c r="C596" s="1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>
      <c r="A597" s="27"/>
      <c r="B597" s="1"/>
      <c r="C597" s="1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>
      <c r="A598" s="27"/>
      <c r="B598" s="1"/>
      <c r="C598" s="1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>
      <c r="A599" s="27"/>
      <c r="B599" s="1"/>
      <c r="C599" s="1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>
      <c r="A600" s="27"/>
      <c r="B600" s="1"/>
      <c r="C600" s="1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>
      <c r="A601" s="27"/>
      <c r="B601" s="1"/>
      <c r="C601" s="1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>
      <c r="A602" s="27"/>
      <c r="B602" s="1"/>
      <c r="C602" s="1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>
      <c r="A603" s="27"/>
      <c r="B603" s="1"/>
      <c r="C603" s="1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>
      <c r="A604" s="27"/>
      <c r="B604" s="1"/>
      <c r="C604" s="1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>
      <c r="A605" s="27"/>
      <c r="B605" s="1"/>
      <c r="C605" s="1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>
      <c r="A606" s="27"/>
      <c r="B606" s="1"/>
      <c r="C606" s="1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>
      <c r="A607" s="27"/>
      <c r="B607" s="1"/>
      <c r="C607" s="1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>
      <c r="A608" s="27"/>
      <c r="B608" s="1"/>
      <c r="C608" s="1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>
      <c r="A609" s="27"/>
      <c r="B609" s="1"/>
      <c r="C609" s="1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>
      <c r="A610" s="27"/>
      <c r="B610" s="1"/>
      <c r="C610" s="1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>
      <c r="A611" s="27"/>
      <c r="B611" s="1"/>
      <c r="C611" s="1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>
      <c r="A612" s="27"/>
      <c r="B612" s="1"/>
      <c r="C612" s="1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>
      <c r="A613" s="27"/>
      <c r="B613" s="1"/>
      <c r="C613" s="1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>
      <c r="A614" s="27"/>
      <c r="B614" s="1"/>
      <c r="C614" s="1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>
      <c r="A615" s="27"/>
      <c r="B615" s="1"/>
      <c r="C615" s="1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>
      <c r="A616" s="27"/>
      <c r="B616" s="1"/>
      <c r="C616" s="1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>
      <c r="A617" s="27"/>
      <c r="B617" s="1"/>
      <c r="C617" s="1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>
      <c r="A618" s="27"/>
      <c r="B618" s="1"/>
      <c r="C618" s="1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>
      <c r="A619" s="27"/>
      <c r="B619" s="1"/>
      <c r="C619" s="1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>
      <c r="A620" s="27"/>
      <c r="B620" s="1"/>
      <c r="C620" s="1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>
      <c r="A621" s="27"/>
      <c r="B621" s="1"/>
      <c r="C621" s="1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>
      <c r="A622" s="27"/>
      <c r="B622" s="1"/>
      <c r="C622" s="1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>
      <c r="A623" s="27"/>
      <c r="B623" s="1"/>
      <c r="C623" s="1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>
      <c r="A624" s="27"/>
      <c r="B624" s="1"/>
      <c r="C624" s="1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>
      <c r="A625" s="27"/>
      <c r="B625" s="1"/>
      <c r="C625" s="1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>
      <c r="A626" s="27"/>
      <c r="B626" s="1"/>
      <c r="C626" s="1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>
      <c r="A627" s="27"/>
      <c r="B627" s="1"/>
      <c r="C627" s="1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>
      <c r="A628" s="27"/>
      <c r="B628" s="1"/>
      <c r="C628" s="1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>
      <c r="A629" s="27"/>
      <c r="B629" s="1"/>
      <c r="C629" s="1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>
      <c r="A630" s="27"/>
      <c r="B630" s="1"/>
      <c r="C630" s="1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>
      <c r="A631" s="27"/>
      <c r="B631" s="1"/>
      <c r="C631" s="1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>
      <c r="A632" s="27"/>
      <c r="B632" s="1"/>
      <c r="C632" s="1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>
      <c r="A633" s="27"/>
      <c r="B633" s="1"/>
      <c r="C633" s="1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>
      <c r="A634" s="27"/>
      <c r="B634" s="1"/>
      <c r="C634" s="1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>
      <c r="A635" s="27"/>
      <c r="B635" s="1"/>
      <c r="C635" s="1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>
      <c r="A636" s="27"/>
      <c r="B636" s="1"/>
      <c r="C636" s="1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>
      <c r="A637" s="27"/>
      <c r="B637" s="1"/>
      <c r="C637" s="1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>
      <c r="A638" s="27"/>
      <c r="B638" s="1"/>
      <c r="C638" s="1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>
      <c r="A639" s="27"/>
      <c r="B639" s="1"/>
      <c r="C639" s="1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>
      <c r="A640" s="27"/>
      <c r="B640" s="1"/>
      <c r="C640" s="1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>
      <c r="A641" s="27"/>
      <c r="B641" s="1"/>
      <c r="C641" s="1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>
      <c r="A642" s="27"/>
      <c r="B642" s="1"/>
      <c r="C642" s="1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>
      <c r="A643" s="27"/>
      <c r="B643" s="1"/>
      <c r="C643" s="1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>
      <c r="A644" s="27"/>
      <c r="B644" s="1"/>
      <c r="C644" s="1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>
      <c r="A645" s="27"/>
      <c r="B645" s="1"/>
      <c r="C645" s="1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>
      <c r="A646" s="27"/>
      <c r="B646" s="1"/>
      <c r="C646" s="1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>
      <c r="A647" s="27"/>
      <c r="B647" s="1"/>
      <c r="C647" s="1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>
      <c r="A648" s="27"/>
      <c r="B648" s="1"/>
      <c r="C648" s="1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>
      <c r="A649" s="27"/>
      <c r="B649" s="1"/>
      <c r="C649" s="1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>
      <c r="A650" s="27"/>
      <c r="B650" s="1"/>
      <c r="C650" s="1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>
      <c r="A651" s="27"/>
      <c r="B651" s="1"/>
      <c r="C651" s="1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>
      <c r="A652" s="27"/>
      <c r="B652" s="1"/>
      <c r="C652" s="1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>
      <c r="A653" s="27"/>
      <c r="B653" s="1"/>
      <c r="C653" s="1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>
      <c r="A654" s="27"/>
      <c r="B654" s="1"/>
      <c r="C654" s="1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>
      <c r="A655" s="27"/>
      <c r="B655" s="1"/>
      <c r="C655" s="1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>
      <c r="A656" s="27"/>
      <c r="B656" s="1"/>
      <c r="C656" s="1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>
      <c r="A657" s="27"/>
      <c r="B657" s="1"/>
      <c r="C657" s="1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>
      <c r="A658" s="27"/>
      <c r="B658" s="1"/>
      <c r="C658" s="1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>
      <c r="A659" s="27"/>
      <c r="B659" s="1"/>
      <c r="C659" s="1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>
      <c r="A660" s="27"/>
      <c r="B660" s="1"/>
      <c r="C660" s="1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>
      <c r="A661" s="27"/>
      <c r="B661" s="1"/>
      <c r="C661" s="1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>
      <c r="A662" s="27"/>
      <c r="B662" s="1"/>
      <c r="C662" s="1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>
      <c r="A663" s="27"/>
      <c r="B663" s="1"/>
      <c r="C663" s="1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>
      <c r="A664" s="27"/>
      <c r="B664" s="1"/>
      <c r="C664" s="1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>
      <c r="A665" s="27"/>
      <c r="B665" s="1"/>
      <c r="C665" s="1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>
      <c r="A666" s="27"/>
      <c r="B666" s="1"/>
      <c r="C666" s="1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>
      <c r="A667" s="27"/>
      <c r="B667" s="1"/>
      <c r="C667" s="1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>
      <c r="A668" s="27"/>
      <c r="B668" s="1"/>
      <c r="C668" s="1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>
      <c r="A669" s="27"/>
      <c r="B669" s="1"/>
      <c r="C669" s="1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>
      <c r="A670" s="27"/>
      <c r="B670" s="1"/>
      <c r="C670" s="1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>
      <c r="A671" s="27"/>
      <c r="B671" s="1"/>
      <c r="C671" s="1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>
      <c r="A672" s="27"/>
      <c r="B672" s="1"/>
      <c r="C672" s="1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>
      <c r="A673" s="27"/>
      <c r="B673" s="1"/>
      <c r="C673" s="1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>
      <c r="A674" s="27"/>
      <c r="B674" s="1"/>
      <c r="C674" s="1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>
      <c r="A675" s="27"/>
      <c r="B675" s="1"/>
      <c r="C675" s="1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>
      <c r="A676" s="27"/>
      <c r="B676" s="1"/>
      <c r="C676" s="1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>
      <c r="A677" s="27"/>
      <c r="B677" s="1"/>
      <c r="C677" s="1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>
      <c r="A678" s="27"/>
      <c r="B678" s="1"/>
      <c r="C678" s="1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>
      <c r="A679" s="27"/>
      <c r="B679" s="1"/>
      <c r="C679" s="1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>
      <c r="A680" s="27"/>
      <c r="B680" s="1"/>
      <c r="C680" s="1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>
      <c r="A681" s="27"/>
      <c r="B681" s="1"/>
      <c r="C681" s="1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>
      <c r="A682" s="27"/>
      <c r="B682" s="1"/>
      <c r="C682" s="1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>
      <c r="A683" s="27"/>
      <c r="B683" s="1"/>
      <c r="C683" s="1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>
      <c r="A684" s="27"/>
      <c r="B684" s="1"/>
      <c r="C684" s="1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>
      <c r="A685" s="27"/>
      <c r="B685" s="1"/>
      <c r="C685" s="1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>
      <c r="A686" s="27"/>
      <c r="B686" s="1"/>
      <c r="C686" s="1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>
      <c r="A687" s="27"/>
      <c r="B687" s="1"/>
      <c r="C687" s="1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>
      <c r="A688" s="27"/>
      <c r="B688" s="1"/>
      <c r="C688" s="1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>
      <c r="A689" s="27"/>
      <c r="B689" s="1"/>
      <c r="C689" s="1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>
      <c r="A690" s="27"/>
      <c r="B690" s="1"/>
      <c r="C690" s="1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>
      <c r="A691" s="27"/>
      <c r="B691" s="1"/>
      <c r="C691" s="1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>
      <c r="A692" s="27"/>
      <c r="B692" s="1"/>
      <c r="C692" s="1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>
      <c r="A693" s="27"/>
      <c r="B693" s="1"/>
      <c r="C693" s="1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>
      <c r="A694" s="27"/>
      <c r="B694" s="1"/>
      <c r="C694" s="1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>
      <c r="A695" s="27"/>
      <c r="B695" s="1"/>
      <c r="C695" s="1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>
      <c r="A696" s="27"/>
      <c r="B696" s="1"/>
      <c r="C696" s="1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>
      <c r="A697" s="27"/>
      <c r="B697" s="1"/>
      <c r="C697" s="1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>
      <c r="A698" s="27"/>
      <c r="B698" s="1"/>
      <c r="C698" s="1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>
      <c r="A699" s="27"/>
      <c r="B699" s="1"/>
      <c r="C699" s="1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>
      <c r="A700" s="27"/>
      <c r="B700" s="1"/>
      <c r="C700" s="1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>
      <c r="A701" s="27"/>
      <c r="B701" s="1"/>
      <c r="C701" s="1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>
      <c r="A702" s="27"/>
      <c r="B702" s="1"/>
      <c r="C702" s="1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>
      <c r="A703" s="27"/>
      <c r="B703" s="1"/>
      <c r="C703" s="1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>
      <c r="A704" s="27"/>
      <c r="B704" s="1"/>
      <c r="C704" s="1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>
      <c r="A705" s="27"/>
      <c r="B705" s="1"/>
      <c r="C705" s="1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>
      <c r="A706" s="27"/>
      <c r="B706" s="1"/>
      <c r="C706" s="1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>
      <c r="A707" s="27"/>
      <c r="B707" s="1"/>
      <c r="C707" s="1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>
      <c r="A708" s="27"/>
      <c r="B708" s="1"/>
      <c r="C708" s="1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>
      <c r="A709" s="27"/>
      <c r="B709" s="1"/>
      <c r="C709" s="1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>
      <c r="A710" s="27"/>
      <c r="B710" s="1"/>
      <c r="C710" s="1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>
      <c r="A711" s="27"/>
      <c r="B711" s="1"/>
      <c r="C711" s="1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>
      <c r="A712" s="27"/>
      <c r="B712" s="1"/>
      <c r="C712" s="1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>
      <c r="A713" s="27"/>
      <c r="B713" s="1"/>
      <c r="C713" s="1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>
      <c r="A714" s="27"/>
      <c r="B714" s="1"/>
      <c r="C714" s="1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>
      <c r="A715" s="27"/>
      <c r="B715" s="1"/>
      <c r="C715" s="1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>
      <c r="A716" s="27"/>
      <c r="B716" s="1"/>
      <c r="C716" s="1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>
      <c r="A717" s="27"/>
      <c r="B717" s="1"/>
      <c r="C717" s="1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>
      <c r="A718" s="27"/>
      <c r="B718" s="1"/>
      <c r="C718" s="1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>
      <c r="A719" s="27"/>
      <c r="B719" s="1"/>
      <c r="C719" s="1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>
      <c r="A720" s="27"/>
      <c r="B720" s="1"/>
      <c r="C720" s="1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>
      <c r="A721" s="27"/>
      <c r="B721" s="1"/>
      <c r="C721" s="1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>
      <c r="A722" s="27"/>
      <c r="B722" s="1"/>
      <c r="C722" s="1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>
      <c r="A723" s="27"/>
      <c r="B723" s="1"/>
      <c r="C723" s="1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>
      <c r="A724" s="27"/>
      <c r="B724" s="1"/>
      <c r="C724" s="1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>
      <c r="A725" s="27"/>
      <c r="B725" s="1"/>
      <c r="C725" s="1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>
      <c r="A726" s="27"/>
      <c r="B726" s="1"/>
      <c r="C726" s="1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>
      <c r="A727" s="27"/>
      <c r="B727" s="1"/>
      <c r="C727" s="1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>
      <c r="A728" s="27"/>
      <c r="B728" s="1"/>
      <c r="C728" s="1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>
      <c r="A729" s="27"/>
      <c r="B729" s="1"/>
      <c r="C729" s="1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>
      <c r="A730" s="27"/>
      <c r="B730" s="1"/>
      <c r="C730" s="1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>
      <c r="A731" s="27"/>
      <c r="B731" s="1"/>
      <c r="C731" s="1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>
      <c r="A732" s="27"/>
      <c r="B732" s="1"/>
      <c r="C732" s="1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>
      <c r="A733" s="27"/>
      <c r="B733" s="1"/>
      <c r="C733" s="1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>
      <c r="A734" s="27"/>
      <c r="B734" s="1"/>
      <c r="C734" s="1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>
      <c r="A735" s="27"/>
      <c r="B735" s="1"/>
      <c r="C735" s="1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>
      <c r="A736" s="27"/>
      <c r="B736" s="1"/>
      <c r="C736" s="1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>
      <c r="A737" s="27"/>
      <c r="B737" s="1"/>
      <c r="C737" s="1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>
      <c r="A738" s="27"/>
      <c r="B738" s="1"/>
      <c r="C738" s="1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>
      <c r="A739" s="27"/>
      <c r="B739" s="1"/>
      <c r="C739" s="1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>
      <c r="A740" s="27"/>
      <c r="B740" s="1"/>
      <c r="C740" s="1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>
      <c r="A741" s="27"/>
      <c r="B741" s="1"/>
      <c r="C741" s="1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>
      <c r="A742" s="27"/>
      <c r="B742" s="1"/>
      <c r="C742" s="1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>
      <c r="A743" s="27"/>
      <c r="B743" s="1"/>
      <c r="C743" s="1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>
      <c r="A744" s="27"/>
      <c r="B744" s="1"/>
      <c r="C744" s="1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>
      <c r="A745" s="27"/>
      <c r="B745" s="1"/>
      <c r="C745" s="1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>
      <c r="A746" s="27"/>
      <c r="B746" s="1"/>
      <c r="C746" s="1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>
      <c r="A747" s="27"/>
      <c r="B747" s="1"/>
      <c r="C747" s="1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>
      <c r="A748" s="27"/>
      <c r="B748" s="1"/>
      <c r="C748" s="1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>
      <c r="A749" s="27"/>
      <c r="B749" s="1"/>
      <c r="C749" s="1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>
      <c r="A750" s="27"/>
      <c r="B750" s="1"/>
      <c r="C750" s="1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>
      <c r="A751" s="27"/>
      <c r="B751" s="1"/>
      <c r="C751" s="1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>
      <c r="A752" s="27"/>
      <c r="B752" s="1"/>
      <c r="C752" s="1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>
      <c r="A753" s="27"/>
      <c r="B753" s="1"/>
      <c r="C753" s="1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>
      <c r="A754" s="27"/>
      <c r="B754" s="1"/>
      <c r="C754" s="1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>
      <c r="A755" s="27"/>
      <c r="B755" s="1"/>
      <c r="C755" s="1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>
      <c r="A756" s="27"/>
      <c r="B756" s="1"/>
      <c r="C756" s="1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>
      <c r="A757" s="27"/>
      <c r="B757" s="1"/>
      <c r="C757" s="1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>
      <c r="A758" s="27"/>
      <c r="B758" s="1"/>
      <c r="C758" s="1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>
      <c r="A759" s="27"/>
      <c r="B759" s="1"/>
      <c r="C759" s="1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>
      <c r="A760" s="27"/>
      <c r="B760" s="1"/>
      <c r="C760" s="1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>
      <c r="A761" s="27"/>
      <c r="B761" s="1"/>
      <c r="C761" s="1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>
      <c r="A762" s="27"/>
      <c r="B762" s="1"/>
      <c r="C762" s="1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>
      <c r="A763" s="27"/>
      <c r="B763" s="1"/>
      <c r="C763" s="1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>
      <c r="A764" s="27"/>
      <c r="B764" s="1"/>
      <c r="C764" s="1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>
      <c r="A765" s="27"/>
      <c r="B765" s="1"/>
      <c r="C765" s="1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>
      <c r="A766" s="27"/>
      <c r="B766" s="1"/>
      <c r="C766" s="1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>
      <c r="A767" s="27"/>
      <c r="B767" s="1"/>
      <c r="C767" s="1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>
      <c r="A768" s="27"/>
      <c r="B768" s="1"/>
      <c r="C768" s="1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>
      <c r="A769" s="27"/>
      <c r="B769" s="1"/>
      <c r="C769" s="1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>
      <c r="A770" s="27"/>
      <c r="B770" s="1"/>
      <c r="C770" s="1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>
      <c r="A771" s="27"/>
      <c r="B771" s="1"/>
      <c r="C771" s="1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>
      <c r="A772" s="27"/>
      <c r="B772" s="1"/>
      <c r="C772" s="1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>
      <c r="A773" s="27"/>
      <c r="B773" s="1"/>
      <c r="C773" s="1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>
      <c r="A774" s="27"/>
      <c r="B774" s="1"/>
      <c r="C774" s="1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>
      <c r="A775" s="27"/>
      <c r="B775" s="1"/>
      <c r="C775" s="1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>
      <c r="A776" s="27"/>
      <c r="B776" s="1"/>
      <c r="C776" s="1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>
      <c r="A777" s="27"/>
      <c r="B777" s="1"/>
      <c r="C777" s="1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>
      <c r="A778" s="27"/>
      <c r="B778" s="1"/>
      <c r="C778" s="1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>
      <c r="A779" s="27"/>
      <c r="B779" s="1"/>
      <c r="C779" s="1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>
      <c r="A780" s="27"/>
      <c r="B780" s="1"/>
      <c r="C780" s="1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>
      <c r="A781" s="27"/>
      <c r="B781" s="1"/>
      <c r="C781" s="1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>
      <c r="A782" s="27"/>
      <c r="B782" s="1"/>
      <c r="C782" s="1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>
      <c r="A783" s="27"/>
      <c r="B783" s="1"/>
      <c r="C783" s="1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>
      <c r="A784" s="27"/>
      <c r="B784" s="1"/>
      <c r="C784" s="1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>
      <c r="A785" s="27"/>
      <c r="B785" s="1"/>
      <c r="C785" s="1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>
      <c r="A786" s="27"/>
      <c r="B786" s="1"/>
      <c r="C786" s="1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>
      <c r="A787" s="27"/>
      <c r="B787" s="1"/>
      <c r="C787" s="1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>
      <c r="A788" s="27"/>
      <c r="B788" s="1"/>
      <c r="C788" s="1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>
      <c r="A789" s="27"/>
      <c r="B789" s="1"/>
      <c r="C789" s="1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>
      <c r="A790" s="27"/>
      <c r="B790" s="1"/>
      <c r="C790" s="1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>
      <c r="A791" s="27"/>
      <c r="B791" s="1"/>
      <c r="C791" s="1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>
      <c r="A792" s="27"/>
      <c r="B792" s="1"/>
      <c r="C792" s="1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>
      <c r="A793" s="27"/>
      <c r="B793" s="1"/>
      <c r="C793" s="1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>
      <c r="A794" s="27"/>
      <c r="B794" s="1"/>
      <c r="C794" s="1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>
      <c r="A795" s="27"/>
      <c r="B795" s="1"/>
      <c r="C795" s="1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>
      <c r="A796" s="27"/>
      <c r="B796" s="1"/>
      <c r="C796" s="1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>
      <c r="A797" s="27"/>
      <c r="B797" s="1"/>
      <c r="C797" s="1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>
      <c r="A798" s="27"/>
      <c r="B798" s="1"/>
      <c r="C798" s="1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>
      <c r="A799" s="27"/>
      <c r="B799" s="1"/>
      <c r="C799" s="1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>
      <c r="A800" s="27"/>
      <c r="B800" s="1"/>
      <c r="C800" s="1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>
      <c r="A801" s="27"/>
      <c r="B801" s="1"/>
      <c r="C801" s="1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>
      <c r="A802" s="27"/>
      <c r="B802" s="1"/>
      <c r="C802" s="1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>
      <c r="A803" s="27"/>
      <c r="B803" s="1"/>
      <c r="C803" s="1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>
      <c r="A804" s="27"/>
      <c r="B804" s="1"/>
      <c r="C804" s="1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>
      <c r="A805" s="27"/>
      <c r="B805" s="1"/>
      <c r="C805" s="1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>
      <c r="A806" s="27"/>
      <c r="B806" s="1"/>
      <c r="C806" s="1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>
      <c r="A807" s="27"/>
      <c r="B807" s="1"/>
      <c r="C807" s="1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>
      <c r="A808" s="27"/>
      <c r="B808" s="1"/>
      <c r="C808" s="1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>
      <c r="A809" s="27"/>
      <c r="B809" s="1"/>
      <c r="C809" s="1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>
      <c r="A810" s="27"/>
      <c r="B810" s="1"/>
      <c r="C810" s="1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>
      <c r="A811" s="27"/>
      <c r="B811" s="1"/>
      <c r="C811" s="1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>
      <c r="A812" s="27"/>
      <c r="B812" s="1"/>
      <c r="C812" s="1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>
      <c r="A813" s="27"/>
      <c r="B813" s="1"/>
      <c r="C813" s="1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>
      <c r="A814" s="27"/>
      <c r="B814" s="1"/>
      <c r="C814" s="1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>
      <c r="A815" s="27"/>
      <c r="B815" s="1"/>
      <c r="C815" s="1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>
      <c r="A816" s="27"/>
      <c r="B816" s="1"/>
      <c r="C816" s="1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>
      <c r="A817" s="27"/>
      <c r="B817" s="1"/>
      <c r="C817" s="1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>
      <c r="A818" s="27"/>
      <c r="B818" s="1"/>
      <c r="C818" s="1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>
      <c r="A819" s="27"/>
      <c r="B819" s="1"/>
      <c r="C819" s="1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>
      <c r="A820" s="27"/>
      <c r="B820" s="1"/>
      <c r="C820" s="1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>
      <c r="A821" s="27"/>
      <c r="B821" s="1"/>
      <c r="C821" s="1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>
      <c r="A822" s="27"/>
      <c r="B822" s="1"/>
      <c r="C822" s="1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>
      <c r="A823" s="27"/>
      <c r="B823" s="1"/>
      <c r="C823" s="1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>
      <c r="A824" s="27"/>
      <c r="B824" s="1"/>
      <c r="C824" s="1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>
      <c r="A825" s="27"/>
      <c r="B825" s="1"/>
      <c r="C825" s="1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>
      <c r="A826" s="27"/>
      <c r="B826" s="1"/>
      <c r="C826" s="1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>
      <c r="A827" s="27"/>
      <c r="B827" s="1"/>
      <c r="C827" s="1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>
      <c r="A828" s="27"/>
      <c r="B828" s="1"/>
      <c r="C828" s="1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>
      <c r="A829" s="27"/>
      <c r="B829" s="1"/>
      <c r="C829" s="1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>
      <c r="A830" s="27"/>
      <c r="B830" s="1"/>
      <c r="C830" s="1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>
      <c r="A831" s="27"/>
      <c r="B831" s="1"/>
      <c r="C831" s="1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>
      <c r="A832" s="27"/>
      <c r="B832" s="1"/>
      <c r="C832" s="1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>
      <c r="A833" s="27"/>
      <c r="B833" s="1"/>
      <c r="C833" s="1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>
      <c r="A834" s="27"/>
      <c r="B834" s="1"/>
      <c r="C834" s="1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>
      <c r="A835" s="27"/>
      <c r="B835" s="1"/>
      <c r="C835" s="1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>
      <c r="A836" s="27"/>
      <c r="B836" s="1"/>
      <c r="C836" s="1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>
      <c r="A837" s="27"/>
      <c r="B837" s="1"/>
      <c r="C837" s="1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>
      <c r="A838" s="27"/>
      <c r="B838" s="1"/>
      <c r="C838" s="1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>
      <c r="A839" s="27"/>
      <c r="B839" s="1"/>
      <c r="C839" s="1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>
      <c r="A840" s="27"/>
      <c r="B840" s="1"/>
      <c r="C840" s="1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>
      <c r="A841" s="27"/>
      <c r="B841" s="1"/>
      <c r="C841" s="1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>
      <c r="A842" s="27"/>
      <c r="B842" s="1"/>
      <c r="C842" s="1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>
      <c r="A843" s="27"/>
      <c r="B843" s="1"/>
      <c r="C843" s="1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>
      <c r="A844" s="27"/>
      <c r="B844" s="1"/>
      <c r="C844" s="1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>
      <c r="A845" s="27"/>
      <c r="B845" s="1"/>
      <c r="C845" s="1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>
      <c r="A846" s="27"/>
      <c r="B846" s="1"/>
      <c r="C846" s="1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>
      <c r="A847" s="27"/>
      <c r="B847" s="1"/>
      <c r="C847" s="1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>
      <c r="A848" s="27"/>
      <c r="B848" s="1"/>
      <c r="C848" s="1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>
      <c r="A849" s="27"/>
      <c r="B849" s="1"/>
      <c r="C849" s="1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>
      <c r="A850" s="27"/>
      <c r="B850" s="1"/>
      <c r="C850" s="1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>
      <c r="A851" s="27"/>
      <c r="B851" s="1"/>
      <c r="C851" s="1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>
      <c r="A852" s="27"/>
      <c r="B852" s="1"/>
      <c r="C852" s="1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>
      <c r="A853" s="27"/>
      <c r="B853" s="1"/>
      <c r="C853" s="1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>
      <c r="A854" s="27"/>
      <c r="B854" s="1"/>
      <c r="C854" s="1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>
      <c r="A855" s="27"/>
      <c r="B855" s="1"/>
      <c r="C855" s="1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>
      <c r="A856" s="27"/>
      <c r="B856" s="1"/>
      <c r="C856" s="1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>
      <c r="A857" s="27"/>
      <c r="B857" s="1"/>
      <c r="C857" s="1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>
      <c r="A858" s="27"/>
      <c r="B858" s="1"/>
      <c r="C858" s="1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>
      <c r="A859" s="27"/>
      <c r="B859" s="1"/>
      <c r="C859" s="1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>
      <c r="A860" s="27"/>
      <c r="B860" s="1"/>
      <c r="C860" s="1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>
      <c r="A861" s="27"/>
      <c r="B861" s="1"/>
      <c r="C861" s="1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>
      <c r="A862" s="27"/>
      <c r="B862" s="1"/>
      <c r="C862" s="1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>
      <c r="A863" s="27"/>
      <c r="B863" s="1"/>
      <c r="C863" s="1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>
      <c r="A864" s="27"/>
      <c r="B864" s="1"/>
      <c r="C864" s="1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>
      <c r="A865" s="27"/>
      <c r="B865" s="1"/>
      <c r="C865" s="1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>
      <c r="A866" s="27"/>
      <c r="B866" s="1"/>
      <c r="C866" s="1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>
      <c r="A867" s="27"/>
      <c r="B867" s="1"/>
      <c r="C867" s="1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>
      <c r="A868" s="27"/>
      <c r="B868" s="1"/>
      <c r="C868" s="1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>
      <c r="A869" s="27"/>
      <c r="B869" s="1"/>
      <c r="C869" s="1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>
      <c r="A870" s="27"/>
      <c r="B870" s="1"/>
      <c r="C870" s="1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>
      <c r="A871" s="27"/>
      <c r="B871" s="1"/>
      <c r="C871" s="1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>
      <c r="A872" s="27"/>
      <c r="B872" s="1"/>
      <c r="C872" s="1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>
      <c r="A873" s="27"/>
      <c r="B873" s="1"/>
      <c r="C873" s="1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>
      <c r="A874" s="27"/>
      <c r="B874" s="1"/>
      <c r="C874" s="1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>
      <c r="A875" s="27"/>
      <c r="B875" s="1"/>
      <c r="C875" s="1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>
      <c r="A876" s="27"/>
      <c r="B876" s="1"/>
      <c r="C876" s="1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>
      <c r="A877" s="27"/>
      <c r="B877" s="1"/>
      <c r="C877" s="1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>
      <c r="A878" s="27"/>
      <c r="B878" s="1"/>
      <c r="C878" s="1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>
      <c r="A879" s="27"/>
      <c r="B879" s="1"/>
      <c r="C879" s="1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>
      <c r="A880" s="27"/>
      <c r="B880" s="1"/>
      <c r="C880" s="1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>
      <c r="A881" s="27"/>
      <c r="B881" s="1"/>
      <c r="C881" s="1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>
      <c r="A882" s="27"/>
      <c r="B882" s="1"/>
      <c r="C882" s="1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>
      <c r="A883" s="27"/>
      <c r="B883" s="1"/>
      <c r="C883" s="1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>
      <c r="A884" s="27"/>
      <c r="B884" s="1"/>
      <c r="C884" s="1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>
      <c r="A885" s="27"/>
      <c r="B885" s="1"/>
      <c r="C885" s="1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>
      <c r="A886" s="27"/>
      <c r="B886" s="1"/>
      <c r="C886" s="1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>
      <c r="A887" s="27"/>
      <c r="B887" s="1"/>
      <c r="C887" s="1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>
      <c r="A888" s="27"/>
      <c r="B888" s="1"/>
      <c r="C888" s="1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>
      <c r="A889" s="27"/>
      <c r="B889" s="1"/>
      <c r="C889" s="1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>
      <c r="A890" s="27"/>
      <c r="B890" s="1"/>
      <c r="C890" s="1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>
      <c r="A891" s="27"/>
      <c r="B891" s="1"/>
      <c r="C891" s="1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>
      <c r="A892" s="27"/>
      <c r="B892" s="1"/>
      <c r="C892" s="1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>
      <c r="A893" s="27"/>
      <c r="B893" s="1"/>
      <c r="C893" s="1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>
      <c r="A894" s="27"/>
      <c r="B894" s="1"/>
      <c r="C894" s="1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>
      <c r="A895" s="27"/>
      <c r="B895" s="1"/>
      <c r="C895" s="1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>
      <c r="A896" s="27"/>
      <c r="B896" s="1"/>
      <c r="C896" s="1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>
      <c r="A897" s="27"/>
      <c r="B897" s="1"/>
      <c r="C897" s="1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>
      <c r="A898" s="27"/>
      <c r="B898" s="1"/>
      <c r="C898" s="1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>
      <c r="A899" s="27"/>
      <c r="B899" s="1"/>
      <c r="C899" s="1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>
      <c r="A900" s="27"/>
      <c r="B900" s="1"/>
      <c r="C900" s="1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>
      <c r="A901" s="27"/>
      <c r="B901" s="1"/>
      <c r="C901" s="1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>
      <c r="A902" s="27"/>
      <c r="B902" s="1"/>
      <c r="C902" s="1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>
      <c r="A903" s="27"/>
      <c r="B903" s="1"/>
      <c r="C903" s="1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>
      <c r="A904" s="27"/>
      <c r="B904" s="1"/>
      <c r="C904" s="1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>
      <c r="A905" s="27"/>
      <c r="B905" s="1"/>
      <c r="C905" s="1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>
      <c r="A906" s="27"/>
      <c r="B906" s="1"/>
      <c r="C906" s="1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>
      <c r="A907" s="27"/>
      <c r="B907" s="1"/>
      <c r="C907" s="1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>
      <c r="A908" s="27"/>
      <c r="B908" s="1"/>
      <c r="C908" s="1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>
      <c r="A909" s="27"/>
      <c r="B909" s="1"/>
      <c r="C909" s="1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>
      <c r="A910" s="27"/>
      <c r="B910" s="1"/>
      <c r="C910" s="1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>
      <c r="A911" s="27"/>
      <c r="B911" s="1"/>
      <c r="C911" s="1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>
      <c r="A912" s="27"/>
      <c r="B912" s="1"/>
      <c r="C912" s="1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>
      <c r="A913" s="27"/>
      <c r="B913" s="1"/>
      <c r="C913" s="1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>
      <c r="A914" s="27"/>
      <c r="B914" s="1"/>
      <c r="C914" s="1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>
      <c r="A915" s="27"/>
      <c r="B915" s="1"/>
      <c r="C915" s="1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>
      <c r="A916" s="27"/>
      <c r="B916" s="1"/>
      <c r="C916" s="1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>
      <c r="A917" s="27"/>
      <c r="B917" s="1"/>
      <c r="C917" s="1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>
      <c r="A918" s="27"/>
      <c r="B918" s="1"/>
      <c r="C918" s="1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>
      <c r="A919" s="27"/>
      <c r="B919" s="1"/>
      <c r="C919" s="1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>
      <c r="A920" s="27"/>
      <c r="B920" s="1"/>
      <c r="C920" s="1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>
      <c r="A921" s="27"/>
      <c r="B921" s="1"/>
      <c r="C921" s="1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>
      <c r="A922" s="27"/>
      <c r="B922" s="1"/>
      <c r="C922" s="1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>
      <c r="A923" s="27"/>
      <c r="B923" s="1"/>
      <c r="C923" s="1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>
      <c r="A924" s="27"/>
      <c r="B924" s="1"/>
      <c r="C924" s="1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>
      <c r="A925" s="27"/>
      <c r="B925" s="1"/>
      <c r="C925" s="1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>
      <c r="A926" s="27"/>
      <c r="B926" s="1"/>
      <c r="C926" s="1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>
      <c r="A927" s="27"/>
      <c r="B927" s="1"/>
      <c r="C927" s="1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>
      <c r="A928" s="27"/>
      <c r="B928" s="1"/>
      <c r="C928" s="1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>
      <c r="A929" s="27"/>
      <c r="B929" s="1"/>
      <c r="C929" s="1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>
      <c r="A930" s="27"/>
      <c r="B930" s="1"/>
      <c r="C930" s="1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>
      <c r="A931" s="27"/>
      <c r="B931" s="1"/>
      <c r="C931" s="1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>
      <c r="A932" s="27"/>
      <c r="B932" s="1"/>
      <c r="C932" s="1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>
      <c r="A933" s="27"/>
      <c r="B933" s="1"/>
      <c r="C933" s="1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>
      <c r="A934" s="27"/>
      <c r="B934" s="1"/>
      <c r="C934" s="1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>
      <c r="A935" s="27"/>
      <c r="B935" s="1"/>
      <c r="C935" s="1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>
      <c r="A936" s="27"/>
      <c r="B936" s="1"/>
      <c r="C936" s="1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>
      <c r="A937" s="27"/>
      <c r="B937" s="1"/>
      <c r="C937" s="1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>
      <c r="A938" s="27"/>
      <c r="B938" s="1"/>
      <c r="C938" s="1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>
      <c r="A939" s="27"/>
      <c r="B939" s="1"/>
      <c r="C939" s="1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>
      <c r="A940" s="27"/>
      <c r="B940" s="1"/>
      <c r="C940" s="1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>
      <c r="A941" s="27"/>
      <c r="B941" s="1"/>
      <c r="C941" s="1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>
      <c r="A942" s="27"/>
      <c r="B942" s="1"/>
      <c r="C942" s="1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>
      <c r="A943" s="27"/>
      <c r="B943" s="1"/>
      <c r="C943" s="1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>
      <c r="A944" s="27"/>
      <c r="B944" s="1"/>
      <c r="C944" s="1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>
      <c r="A945" s="27"/>
      <c r="B945" s="1"/>
      <c r="C945" s="1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>
      <c r="A946" s="27"/>
      <c r="B946" s="1"/>
      <c r="C946" s="1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>
      <c r="A947" s="27"/>
      <c r="B947" s="1"/>
      <c r="C947" s="1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</sheetData>
  <mergeCells count="21">
    <mergeCell ref="S38:X38"/>
    <mergeCell ref="S39:X39"/>
    <mergeCell ref="R34:X34"/>
    <mergeCell ref="S37:X37"/>
    <mergeCell ref="D1:J1"/>
    <mergeCell ref="K1:Q1"/>
    <mergeCell ref="R1:X1"/>
    <mergeCell ref="AN1:AO1"/>
    <mergeCell ref="AP1:AQ1"/>
    <mergeCell ref="Y1:AE1"/>
    <mergeCell ref="AF1:AL1"/>
    <mergeCell ref="AR1:AS1"/>
    <mergeCell ref="AT1:AU1"/>
    <mergeCell ref="AV1:AW1"/>
    <mergeCell ref="BH1:BI1"/>
    <mergeCell ref="BF1:BG1"/>
    <mergeCell ref="BJ1:BK1"/>
    <mergeCell ref="AX1:AY1"/>
    <mergeCell ref="AZ1:BA1"/>
    <mergeCell ref="BB1:BC1"/>
    <mergeCell ref="BD1:BE1"/>
  </mergeCells>
  <phoneticPr fontId="32" type="noConversion"/>
  <conditionalFormatting sqref="D1 D3:D25 D27:D1048576">
    <cfRule type="duplicateValues" dxfId="72" priority="84"/>
  </conditionalFormatting>
  <conditionalFormatting sqref="E2:E14 E16:E25 E27:E1048576">
    <cfRule type="duplicateValues" dxfId="71" priority="83"/>
  </conditionalFormatting>
  <conditionalFormatting sqref="F2:F11 F13:F1048576">
    <cfRule type="duplicateValues" dxfId="70" priority="82"/>
  </conditionalFormatting>
  <conditionalFormatting sqref="I2:I1048576">
    <cfRule type="duplicateValues" dxfId="69" priority="81"/>
  </conditionalFormatting>
  <conditionalFormatting sqref="H2:H1048576">
    <cfRule type="duplicateValues" dxfId="68" priority="80"/>
  </conditionalFormatting>
  <conditionalFormatting sqref="G2:G11 G13:G24 G26:G1048576">
    <cfRule type="duplicateValues" dxfId="67" priority="79"/>
  </conditionalFormatting>
  <conditionalFormatting sqref="J2:J14 J16:J1048576">
    <cfRule type="duplicateValues" dxfId="66" priority="78"/>
  </conditionalFormatting>
  <conditionalFormatting sqref="K1:K2 K4:K13 K15:K1048576">
    <cfRule type="duplicateValues" dxfId="65" priority="77"/>
  </conditionalFormatting>
  <conditionalFormatting sqref="L1:L2 L4:L24 L26:L1048576">
    <cfRule type="duplicateValues" dxfId="64" priority="76"/>
  </conditionalFormatting>
  <conditionalFormatting sqref="M1:M1048576">
    <cfRule type="duplicateValues" dxfId="63" priority="75"/>
  </conditionalFormatting>
  <conditionalFormatting sqref="N1:N12 N14:N1048576">
    <cfRule type="duplicateValues" dxfId="62" priority="74"/>
  </conditionalFormatting>
  <conditionalFormatting sqref="O1:O12 O14:O1048576">
    <cfRule type="duplicateValues" dxfId="61" priority="73"/>
  </conditionalFormatting>
  <conditionalFormatting sqref="P1:P12 P14:P1048576">
    <cfRule type="duplicateValues" dxfId="60" priority="72"/>
  </conditionalFormatting>
  <conditionalFormatting sqref="Q1:Q1048576">
    <cfRule type="duplicateValues" dxfId="59" priority="71"/>
  </conditionalFormatting>
  <conditionalFormatting sqref="R1:R2 R4:R1048576 Y3">
    <cfRule type="duplicateValues" dxfId="58" priority="70"/>
  </conditionalFormatting>
  <conditionalFormatting sqref="S1:S2 S4:S1048576 Z3">
    <cfRule type="duplicateValues" dxfId="57" priority="69"/>
  </conditionalFormatting>
  <conditionalFormatting sqref="T1:T1048576">
    <cfRule type="duplicateValues" dxfId="56" priority="68"/>
  </conditionalFormatting>
  <conditionalFormatting sqref="U1:U1048576">
    <cfRule type="duplicateValues" dxfId="55" priority="67"/>
  </conditionalFormatting>
  <conditionalFormatting sqref="V1:V1048576">
    <cfRule type="duplicateValues" dxfId="54" priority="66"/>
  </conditionalFormatting>
  <conditionalFormatting sqref="W1:W1048576">
    <cfRule type="duplicateValues" dxfId="53" priority="65"/>
  </conditionalFormatting>
  <conditionalFormatting sqref="X1:X1048576">
    <cfRule type="duplicateValues" dxfId="52" priority="64"/>
  </conditionalFormatting>
  <conditionalFormatting sqref="Y1:Y2 Y4:Y25 Y27:Y1048576">
    <cfRule type="duplicateValues" dxfId="51" priority="63"/>
  </conditionalFormatting>
  <conditionalFormatting sqref="Z1:Z2 Z4:Z25 Z27:Z1048576">
    <cfRule type="duplicateValues" dxfId="50" priority="62"/>
  </conditionalFormatting>
  <conditionalFormatting sqref="AA1:AA1048576">
    <cfRule type="duplicateValues" dxfId="49" priority="61"/>
  </conditionalFormatting>
  <conditionalFormatting sqref="AB1:AB27 AB29:AB1048576">
    <cfRule type="duplicateValues" dxfId="48" priority="60"/>
  </conditionalFormatting>
  <conditionalFormatting sqref="AC1 AC3:AC27 AC29:AC1048576">
    <cfRule type="duplicateValues" dxfId="47" priority="59"/>
  </conditionalFormatting>
  <conditionalFormatting sqref="AD1 AD3:AD10 AD12:AD25 AD27:AD1048576">
    <cfRule type="duplicateValues" dxfId="46" priority="58"/>
  </conditionalFormatting>
  <conditionalFormatting sqref="AE1:AE25 AE27:AE1048576">
    <cfRule type="duplicateValues" dxfId="45" priority="57"/>
  </conditionalFormatting>
  <conditionalFormatting sqref="AF1:AF1048576">
    <cfRule type="duplicateValues" dxfId="44" priority="56"/>
  </conditionalFormatting>
  <conditionalFormatting sqref="AG1:AG1048576">
    <cfRule type="duplicateValues" dxfId="43" priority="55"/>
  </conditionalFormatting>
  <conditionalFormatting sqref="AH1:AH1048576">
    <cfRule type="duplicateValues" dxfId="42" priority="54"/>
  </conditionalFormatting>
  <conditionalFormatting sqref="AI1:AI1048576">
    <cfRule type="duplicateValues" dxfId="41" priority="53"/>
  </conditionalFormatting>
  <conditionalFormatting sqref="AJ1:AJ1048576">
    <cfRule type="duplicateValues" dxfId="40" priority="52"/>
  </conditionalFormatting>
  <conditionalFormatting sqref="AK1:AK1048576">
    <cfRule type="duplicateValues" dxfId="39" priority="51"/>
  </conditionalFormatting>
  <conditionalFormatting sqref="AL1:AL1048576">
    <cfRule type="duplicateValues" dxfId="38" priority="50"/>
  </conditionalFormatting>
  <conditionalFormatting sqref="F12">
    <cfRule type="duplicateValues" dxfId="37" priority="49"/>
  </conditionalFormatting>
  <conditionalFormatting sqref="G12">
    <cfRule type="duplicateValues" dxfId="36" priority="48"/>
  </conditionalFormatting>
  <conditionalFormatting sqref="K3">
    <cfRule type="duplicateValues" dxfId="35" priority="46"/>
  </conditionalFormatting>
  <conditionalFormatting sqref="L3">
    <cfRule type="duplicateValues" dxfId="34" priority="45"/>
  </conditionalFormatting>
  <conditionalFormatting sqref="N13:P13">
    <cfRule type="duplicateValues" dxfId="33" priority="44"/>
  </conditionalFormatting>
  <conditionalFormatting sqref="D2">
    <cfRule type="duplicateValues" dxfId="32" priority="43"/>
  </conditionalFormatting>
  <conditionalFormatting sqref="J15">
    <cfRule type="duplicateValues" dxfId="31" priority="42"/>
  </conditionalFormatting>
  <conditionalFormatting sqref="E15">
    <cfRule type="duplicateValues" dxfId="30" priority="41"/>
  </conditionalFormatting>
  <conditionalFormatting sqref="AD11">
    <cfRule type="duplicateValues" dxfId="29" priority="33"/>
  </conditionalFormatting>
  <conditionalFormatting sqref="AD2">
    <cfRule type="duplicateValues" dxfId="28" priority="32"/>
  </conditionalFormatting>
  <conditionalFormatting sqref="AC2">
    <cfRule type="duplicateValues" dxfId="27" priority="31"/>
  </conditionalFormatting>
  <conditionalFormatting sqref="AW2:AW32">
    <cfRule type="cellIs" dxfId="26" priority="30" operator="equal">
      <formula>$AV$2</formula>
    </cfRule>
  </conditionalFormatting>
  <conditionalFormatting sqref="AW2:AW32">
    <cfRule type="containsText" dxfId="25" priority="29" operator="containsText" text="OK">
      <formula>NOT(ISERROR(SEARCH("OK",AW2)))</formula>
    </cfRule>
  </conditionalFormatting>
  <conditionalFormatting sqref="D26">
    <cfRule type="duplicateValues" dxfId="24" priority="28"/>
  </conditionalFormatting>
  <conditionalFormatting sqref="E26">
    <cfRule type="duplicateValues" dxfId="23" priority="27"/>
  </conditionalFormatting>
  <conditionalFormatting sqref="AB28">
    <cfRule type="duplicateValues" dxfId="22" priority="26"/>
  </conditionalFormatting>
  <conditionalFormatting sqref="AC28">
    <cfRule type="duplicateValues" dxfId="21" priority="25"/>
  </conditionalFormatting>
  <conditionalFormatting sqref="Y26">
    <cfRule type="duplicateValues" dxfId="20" priority="24"/>
  </conditionalFormatting>
  <conditionalFormatting sqref="Z26">
    <cfRule type="duplicateValues" dxfId="19" priority="23"/>
  </conditionalFormatting>
  <conditionalFormatting sqref="AD26">
    <cfRule type="duplicateValues" dxfId="18" priority="22"/>
  </conditionalFormatting>
  <conditionalFormatting sqref="AE26">
    <cfRule type="duplicateValues" dxfId="17" priority="21"/>
  </conditionalFormatting>
  <conditionalFormatting sqref="AY2:AY32">
    <cfRule type="containsText" dxfId="16" priority="19" operator="containsText" text="OK">
      <formula>NOT(ISERROR(SEARCH("OK",AY2)))</formula>
    </cfRule>
  </conditionalFormatting>
  <conditionalFormatting sqref="BA2:BA32">
    <cfRule type="containsText" dxfId="15" priority="17" operator="containsText" text="OK">
      <formula>NOT(ISERROR(SEARCH("OK",BA2)))</formula>
    </cfRule>
  </conditionalFormatting>
  <conditionalFormatting sqref="BC2:BC32">
    <cfRule type="containsText" dxfId="14" priority="16" operator="containsText" text="OK">
      <formula>NOT(ISERROR(SEARCH("OK",BC2)))</formula>
    </cfRule>
  </conditionalFormatting>
  <conditionalFormatting sqref="BE2:BE32">
    <cfRule type="containsText" dxfId="13" priority="15" operator="containsText" text="OK">
      <formula>NOT(ISERROR(SEARCH("OK",BE2)))</formula>
    </cfRule>
  </conditionalFormatting>
  <conditionalFormatting sqref="BG2:BG32">
    <cfRule type="containsText" dxfId="12" priority="14" operator="containsText" text="OK">
      <formula>NOT(ISERROR(SEARCH("OK",BG2)))</formula>
    </cfRule>
  </conditionalFormatting>
  <conditionalFormatting sqref="BI2:BI32">
    <cfRule type="containsText" dxfId="11" priority="13" operator="containsText" text="OK">
      <formula>NOT(ISERROR(SEARCH("OK",BI2)))</formula>
    </cfRule>
  </conditionalFormatting>
  <conditionalFormatting sqref="BK2:BK32">
    <cfRule type="containsText" dxfId="10" priority="12" operator="containsText" text="OK">
      <formula>NOT(ISERROR(SEARCH("OK",BK2)))</formula>
    </cfRule>
  </conditionalFormatting>
  <conditionalFormatting sqref="AO2:AO31">
    <cfRule type="containsText" dxfId="9" priority="11" operator="containsText" text="OK">
      <formula>NOT(ISERROR(SEARCH("OK",AO2)))</formula>
    </cfRule>
  </conditionalFormatting>
  <conditionalFormatting sqref="AQ2:AQ31">
    <cfRule type="containsText" dxfId="8" priority="10" operator="containsText" text="OK">
      <formula>NOT(ISERROR(SEARCH("OK",AQ2)))</formula>
    </cfRule>
  </conditionalFormatting>
  <conditionalFormatting sqref="AS2:AS31">
    <cfRule type="containsText" dxfId="7" priority="9" operator="containsText" text="OK">
      <formula>NOT(ISERROR(SEARCH("OK",AS2)))</formula>
    </cfRule>
  </conditionalFormatting>
  <conditionalFormatting sqref="AU2:AU31">
    <cfRule type="containsText" dxfId="6" priority="8" operator="containsText" text="OK">
      <formula>NOT(ISERROR(SEARCH("OK",AU2)))</formula>
    </cfRule>
  </conditionalFormatting>
  <conditionalFormatting sqref="K14">
    <cfRule type="duplicateValues" dxfId="5" priority="7"/>
  </conditionalFormatting>
  <conditionalFormatting sqref="G25">
    <cfRule type="duplicateValues" dxfId="4" priority="6"/>
  </conditionalFormatting>
  <conditionalFormatting sqref="L25">
    <cfRule type="duplicateValues" dxfId="3" priority="5"/>
  </conditionalFormatting>
  <conditionalFormatting sqref="P1:P1048576">
    <cfRule type="duplicateValues" dxfId="2" priority="4"/>
  </conditionalFormatting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8740157499999996" right="0.78740157499999996" top="0.511811024" bottom="0.511811024" header="0" footer="0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6E77CD-687D-4A0F-943E-21C770C789BA}"/>
</file>

<file path=customXml/itemProps2.xml><?xml version="1.0" encoding="utf-8"?>
<ds:datastoreItem xmlns:ds="http://schemas.openxmlformats.org/officeDocument/2006/customXml" ds:itemID="{B597A542-68CE-430E-A9D1-534FE8B9A948}"/>
</file>

<file path=customXml/itemProps3.xml><?xml version="1.0" encoding="utf-8"?>
<ds:datastoreItem xmlns:ds="http://schemas.openxmlformats.org/officeDocument/2006/customXml" ds:itemID="{0D3358F7-AE06-4590-AA2D-3041A1173B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>LUCAS RENE DE SOUZA BARROS</cp:lastModifiedBy>
  <cp:revision/>
  <dcterms:created xsi:type="dcterms:W3CDTF">2023-01-25T14:13:47Z</dcterms:created>
  <dcterms:modified xsi:type="dcterms:W3CDTF">2024-03-23T01:34:04Z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0x010100D7C8B8BD1B7BEC43908425ADE8C96555</vt:lpwstr>
  </property>
</Properties>
</file>