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90" windowHeight="879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<sst xmlns="http://schemas.openxmlformats.org/spreadsheetml/2006/main" count="138" uniqueCount="45">
  <si>
    <t>Frase</t>
  </si>
  <si>
    <t>Corretude</t>
  </si>
  <si>
    <t>Detecção da fala</t>
  </si>
  <si>
    <t>Início da gravação</t>
  </si>
  <si>
    <t>feedback</t>
  </si>
  <si>
    <t>Gravação Finalizada</t>
  </si>
  <si>
    <t>Reconhecimento</t>
  </si>
  <si>
    <t>Atuação</t>
  </si>
  <si>
    <t>Feedback</t>
  </si>
  <si>
    <t>Retorno do Dispositivo</t>
  </si>
  <si>
    <t>ligar luz sala</t>
  </si>
  <si>
    <t>SIM</t>
  </si>
  <si>
    <t>desligar luz sala</t>
  </si>
  <si>
    <t>ligar luz quarto</t>
  </si>
  <si>
    <t>apagar luz quarto</t>
  </si>
  <si>
    <t>NÃO</t>
  </si>
  <si>
    <t>desligar luz quarto</t>
  </si>
  <si>
    <t>desligar luz</t>
  </si>
  <si>
    <t>ligar luz cozinha</t>
  </si>
  <si>
    <t>ascender luz cozinha</t>
  </si>
  <si>
    <t>NOP</t>
  </si>
  <si>
    <t>-</t>
  </si>
  <si>
    <t>desligar luz cozinha</t>
  </si>
  <si>
    <t>apagar luz cozinha</t>
  </si>
  <si>
    <t>abra porta sala</t>
  </si>
  <si>
    <t>Luz sala ligada?</t>
  </si>
  <si>
    <t>Desligar luz do quarto</t>
  </si>
  <si>
    <t>luz sala ligada?</t>
  </si>
  <si>
    <t>luz quarto ligada?</t>
  </si>
  <si>
    <t>porta sala aberta?</t>
  </si>
  <si>
    <t>diminua o volume</t>
  </si>
  <si>
    <t>aumente o volume</t>
  </si>
  <si>
    <t>Acerto</t>
  </si>
  <si>
    <t>Erro</t>
  </si>
  <si>
    <t>Taxa de Acerto</t>
  </si>
  <si>
    <t>Verdadeiro</t>
  </si>
  <si>
    <t>Taxa de Erros</t>
  </si>
  <si>
    <t>Falso</t>
  </si>
  <si>
    <t>não identificados</t>
  </si>
  <si>
    <t>corretos</t>
  </si>
  <si>
    <t>Detecção hotword</t>
  </si>
  <si>
    <t>média</t>
  </si>
  <si>
    <t>incorretos</t>
  </si>
  <si>
    <t>Luz da sala ligada?</t>
  </si>
  <si>
    <t>luz quarto está ligada?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</si>
</sst>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h:mm:ss;@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1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>
      <alignment vertical="center"/>
    </xf>
    <xf numFmtId="0" fontId="0" fillId="3" borderId="0" xfId="0" applyFont="1" applyFill="1" applyBorder="1">
      <alignment vertical="center"/>
    </xf>
    <xf numFmtId="176" fontId="0" fillId="3" borderId="0" xfId="0" applyNumberFormat="1" applyFont="1" applyFill="1" applyBorder="1">
      <alignment vertical="center"/>
    </xf>
    <xf numFmtId="0" fontId="0" fillId="3" borderId="1" xfId="0" applyFont="1" applyFill="1" applyBorder="1">
      <alignment vertical="center"/>
    </xf>
    <xf numFmtId="176" fontId="0" fillId="3" borderId="1" xfId="0" applyNumberFormat="1" applyFont="1" applyFill="1" applyBorder="1">
      <alignment vertical="center"/>
    </xf>
    <xf numFmtId="0" fontId="2" fillId="3" borderId="2" xfId="0" applyFont="1" applyFill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E2" sqref="E2"/>
    </sheetView>
  </sheetViews>
  <sheetFormatPr defaultColWidth="9" defaultRowHeight="12.75"/>
  <cols>
    <col min="1" max="1" width="19.375" customWidth="1"/>
    <col min="2" max="2" width="10.125" customWidth="1"/>
    <col min="3" max="3" width="14.375" customWidth="1"/>
    <col min="4" max="4" width="16" customWidth="1"/>
    <col min="5" max="5" width="10.125" customWidth="1"/>
    <col min="6" max="6" width="18.875" customWidth="1"/>
    <col min="7" max="7" width="15.75" customWidth="1"/>
    <col min="8" max="8" width="11.75" customWidth="1"/>
    <col min="9" max="9" width="12" customWidth="1"/>
    <col min="10" max="10" width="22.125" style="9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</row>
    <row r="2" spans="1:10">
      <c r="A2" s="3" t="s">
        <v>10</v>
      </c>
      <c r="B2" s="3" t="s">
        <v>11</v>
      </c>
      <c r="C2" s="4">
        <v>43420.0554166667</v>
      </c>
      <c r="D2" s="4">
        <v>43420.0554398148</v>
      </c>
      <c r="E2" s="4">
        <v>43420.0554398148</v>
      </c>
      <c r="F2" s="4">
        <v>43420.0555208333</v>
      </c>
      <c r="G2" s="4">
        <v>43420.0555787037</v>
      </c>
      <c r="H2" s="4">
        <v>43420.0555787037</v>
      </c>
      <c r="I2" s="4">
        <v>43420.0555787037</v>
      </c>
      <c r="J2" s="4">
        <f>I2+TIME(0,0,1)</f>
        <v>43420.0555902778</v>
      </c>
    </row>
    <row r="3" spans="1:10">
      <c r="A3" s="3" t="s">
        <v>12</v>
      </c>
      <c r="B3" s="3" t="s">
        <v>11</v>
      </c>
      <c r="C3" s="4">
        <v>43420.0566782407</v>
      </c>
      <c r="D3" s="4">
        <v>43420.0566898148</v>
      </c>
      <c r="E3" s="4">
        <v>43420.0566898148</v>
      </c>
      <c r="F3" s="4">
        <v>43420.0567592593</v>
      </c>
      <c r="G3" s="4">
        <v>43420.0568171296</v>
      </c>
      <c r="H3" s="4">
        <v>43420.0568171296</v>
      </c>
      <c r="I3" s="4">
        <v>43420.0568287037</v>
      </c>
      <c r="J3" s="4">
        <f t="shared" ref="J3:J23" si="0">I3+TIME(0,0,1)</f>
        <v>43420.0568402778</v>
      </c>
    </row>
    <row r="4" spans="1:10">
      <c r="A4" s="3" t="s">
        <v>13</v>
      </c>
      <c r="B4" s="3" t="s">
        <v>11</v>
      </c>
      <c r="C4" s="4">
        <v>43420.059849537</v>
      </c>
      <c r="D4" s="4">
        <v>43420.0598611111</v>
      </c>
      <c r="E4" s="4">
        <v>43420.0598611111</v>
      </c>
      <c r="F4" s="4">
        <v>43420.0599189815</v>
      </c>
      <c r="G4" s="4">
        <v>43420.0599768519</v>
      </c>
      <c r="H4" s="4">
        <v>43420.0599768519</v>
      </c>
      <c r="I4" s="4">
        <v>43420.0599768519</v>
      </c>
      <c r="J4" s="4">
        <f t="shared" si="0"/>
        <v>43420.0599884259</v>
      </c>
    </row>
    <row r="5" spans="1:10">
      <c r="A5" s="3" t="s">
        <v>14</v>
      </c>
      <c r="B5" s="3" t="s">
        <v>15</v>
      </c>
      <c r="C5" s="4">
        <v>43420.0607986111</v>
      </c>
      <c r="D5" s="4">
        <v>43420.0608101852</v>
      </c>
      <c r="E5" s="4">
        <v>43420.0608101852</v>
      </c>
      <c r="F5" s="4">
        <v>43420.0608680556</v>
      </c>
      <c r="G5" s="4">
        <v>43420.0609259259</v>
      </c>
      <c r="H5" s="4">
        <v>43420.0609259259</v>
      </c>
      <c r="I5" s="4">
        <v>43420.0609259259</v>
      </c>
      <c r="J5" s="4">
        <f t="shared" si="0"/>
        <v>43420.0609375</v>
      </c>
    </row>
    <row r="6" spans="1:10">
      <c r="A6" s="3" t="s">
        <v>16</v>
      </c>
      <c r="B6" s="3" t="s">
        <v>15</v>
      </c>
      <c r="C6" s="4">
        <v>43420.0615625</v>
      </c>
      <c r="D6" s="4">
        <v>43420.0615740741</v>
      </c>
      <c r="E6" s="4">
        <v>43420.0615740741</v>
      </c>
      <c r="F6" s="4">
        <v>43420.0616319444</v>
      </c>
      <c r="G6" s="4">
        <v>43420.0616898148</v>
      </c>
      <c r="H6" s="4">
        <v>43420.0616898148</v>
      </c>
      <c r="I6" s="4">
        <v>43420.0616898148</v>
      </c>
      <c r="J6" s="4">
        <f t="shared" si="0"/>
        <v>43420.0617013889</v>
      </c>
    </row>
    <row r="7" spans="1:10">
      <c r="A7" s="3" t="s">
        <v>17</v>
      </c>
      <c r="B7" s="3" t="s">
        <v>11</v>
      </c>
      <c r="C7" s="4">
        <v>43420.0618402778</v>
      </c>
      <c r="D7" s="4">
        <v>43420.0618518519</v>
      </c>
      <c r="E7" s="4">
        <v>43420.0618518519</v>
      </c>
      <c r="F7" s="4">
        <v>43420.0619328704</v>
      </c>
      <c r="G7" s="4">
        <v>43420.0619907407</v>
      </c>
      <c r="H7" s="4">
        <v>43420.0619907407</v>
      </c>
      <c r="I7" s="4">
        <v>43420.0619907407</v>
      </c>
      <c r="J7" s="4">
        <f t="shared" si="0"/>
        <v>43420.0620023148</v>
      </c>
    </row>
    <row r="8" spans="1:10">
      <c r="A8" s="3" t="s">
        <v>18</v>
      </c>
      <c r="B8" s="3" t="s">
        <v>11</v>
      </c>
      <c r="C8" s="4">
        <v>43420.064537037</v>
      </c>
      <c r="D8" s="4">
        <v>43420.0645486111</v>
      </c>
      <c r="E8" s="4">
        <v>43420.0645601852</v>
      </c>
      <c r="F8" s="4">
        <v>43420.0646296296</v>
      </c>
      <c r="G8" s="4">
        <v>43420.0646759259</v>
      </c>
      <c r="H8" s="4">
        <v>43420.0646875</v>
      </c>
      <c r="I8" s="4">
        <v>43420.0646875</v>
      </c>
      <c r="J8" s="4">
        <f t="shared" si="0"/>
        <v>43420.0646990741</v>
      </c>
    </row>
    <row r="9" spans="1:10">
      <c r="A9" s="3" t="s">
        <v>19</v>
      </c>
      <c r="B9" s="3" t="s">
        <v>20</v>
      </c>
      <c r="C9" s="4">
        <v>43420.0655555556</v>
      </c>
      <c r="D9" s="4">
        <v>43420.0655671296</v>
      </c>
      <c r="E9" s="4">
        <v>43420.0655787037</v>
      </c>
      <c r="F9" s="4">
        <v>43420.0656018518</v>
      </c>
      <c r="G9" s="4">
        <v>43420.0656597222</v>
      </c>
      <c r="H9" s="4">
        <v>43420.0656597222</v>
      </c>
      <c r="I9" s="4">
        <v>43420.0656597222</v>
      </c>
      <c r="J9" s="4" t="s">
        <v>21</v>
      </c>
    </row>
    <row r="10" spans="1:10">
      <c r="A10" s="3" t="s">
        <v>22</v>
      </c>
      <c r="B10" s="3" t="s">
        <v>11</v>
      </c>
      <c r="C10" s="4">
        <v>43420.0664814815</v>
      </c>
      <c r="D10" s="4">
        <v>43420.0664930556</v>
      </c>
      <c r="E10" s="4">
        <v>43420.0664930556</v>
      </c>
      <c r="F10" s="4">
        <v>43420.0665509259</v>
      </c>
      <c r="G10" s="4">
        <v>43420.0666087963</v>
      </c>
      <c r="H10" s="4">
        <v>43420.0666087963</v>
      </c>
      <c r="I10" s="4">
        <v>43420.0666087963</v>
      </c>
      <c r="J10" s="4">
        <f t="shared" si="0"/>
        <v>43420.0666203704</v>
      </c>
    </row>
    <row r="11" spans="1:10">
      <c r="A11" s="3" t="s">
        <v>19</v>
      </c>
      <c r="B11" s="3" t="s">
        <v>11</v>
      </c>
      <c r="C11" s="4">
        <v>43420.0751851852</v>
      </c>
      <c r="D11" s="4">
        <v>43420.0752083333</v>
      </c>
      <c r="E11" s="4">
        <v>43420.0752083333</v>
      </c>
      <c r="F11" s="4">
        <v>43420.0752662037</v>
      </c>
      <c r="G11" s="4">
        <v>43420.0753240741</v>
      </c>
      <c r="H11" s="4">
        <v>43420.0753240741</v>
      </c>
      <c r="I11" s="4">
        <v>43420.0753240741</v>
      </c>
      <c r="J11" s="4">
        <f t="shared" si="0"/>
        <v>43420.0753356482</v>
      </c>
    </row>
    <row r="12" spans="1:10">
      <c r="A12" s="3" t="s">
        <v>23</v>
      </c>
      <c r="B12" s="3" t="s">
        <v>20</v>
      </c>
      <c r="C12" s="4">
        <v>43420.0766898148</v>
      </c>
      <c r="D12" s="4">
        <v>43420.0767013889</v>
      </c>
      <c r="E12" s="4">
        <v>43420.076712963</v>
      </c>
      <c r="F12" s="4">
        <v>43420.076724537</v>
      </c>
      <c r="G12" s="4">
        <v>43420.0767824074</v>
      </c>
      <c r="H12" s="4">
        <v>43420.0767824074</v>
      </c>
      <c r="I12" s="4">
        <v>43420.0767824074</v>
      </c>
      <c r="J12" s="4" t="s">
        <v>21</v>
      </c>
    </row>
    <row r="13" spans="1:10">
      <c r="A13" s="3" t="s">
        <v>24</v>
      </c>
      <c r="B13" s="3" t="s">
        <v>11</v>
      </c>
      <c r="C13" s="4">
        <v>43420.0779282407</v>
      </c>
      <c r="D13" s="4">
        <v>43420.0779398148</v>
      </c>
      <c r="E13" s="4">
        <v>43420.0779398148</v>
      </c>
      <c r="F13" s="4">
        <v>43420.0779861111</v>
      </c>
      <c r="G13" s="4">
        <v>43420.0780439815</v>
      </c>
      <c r="H13" s="4">
        <v>43420.0780439815</v>
      </c>
      <c r="I13" s="4">
        <v>43420.0780555556</v>
      </c>
      <c r="J13" s="4">
        <f t="shared" si="0"/>
        <v>43420.0780671296</v>
      </c>
    </row>
    <row r="14" spans="1:10">
      <c r="A14" s="3" t="s">
        <v>25</v>
      </c>
      <c r="B14" s="3" t="s">
        <v>15</v>
      </c>
      <c r="C14" s="4">
        <v>43420.0788425926</v>
      </c>
      <c r="D14" s="4">
        <v>43420.0788657407</v>
      </c>
      <c r="E14" s="4">
        <v>43420.0788657407</v>
      </c>
      <c r="F14" s="4">
        <v>43420.078912037</v>
      </c>
      <c r="G14" s="4">
        <v>43420.0789699074</v>
      </c>
      <c r="H14" s="4">
        <v>43420.0789699074</v>
      </c>
      <c r="I14" s="4">
        <v>43420.0789699074</v>
      </c>
      <c r="J14" s="4">
        <f t="shared" si="0"/>
        <v>43420.0789814815</v>
      </c>
    </row>
    <row r="15" spans="1:10">
      <c r="A15" s="3" t="s">
        <v>26</v>
      </c>
      <c r="B15" s="3" t="s">
        <v>15</v>
      </c>
      <c r="C15" s="4">
        <v>43420.0842476852</v>
      </c>
      <c r="D15" s="4">
        <v>43420.0842708333</v>
      </c>
      <c r="E15" s="4">
        <v>43420.0842708333</v>
      </c>
      <c r="F15" s="4">
        <v>43420.0843171296</v>
      </c>
      <c r="G15" s="4">
        <v>43420.084375</v>
      </c>
      <c r="H15" s="4">
        <v>43420.084375</v>
      </c>
      <c r="I15" s="4">
        <v>43420.084375</v>
      </c>
      <c r="J15" s="4">
        <f t="shared" si="0"/>
        <v>43420.0843865741</v>
      </c>
    </row>
    <row r="16" spans="1:10">
      <c r="A16" s="3" t="s">
        <v>27</v>
      </c>
      <c r="B16" s="3" t="s">
        <v>20</v>
      </c>
      <c r="C16" s="4">
        <v>43420.0868402778</v>
      </c>
      <c r="D16" s="4">
        <v>43420.0868518519</v>
      </c>
      <c r="E16" s="4">
        <v>43420.0868518519</v>
      </c>
      <c r="F16" s="4">
        <v>43420.086875</v>
      </c>
      <c r="G16" s="4">
        <v>43420.0869328704</v>
      </c>
      <c r="H16" s="4">
        <v>43420.0869328704</v>
      </c>
      <c r="I16" s="4">
        <v>43420.0869328704</v>
      </c>
      <c r="J16" s="4" t="s">
        <v>21</v>
      </c>
    </row>
    <row r="17" spans="1:10">
      <c r="A17" s="3" t="s">
        <v>27</v>
      </c>
      <c r="B17" s="3" t="s">
        <v>20</v>
      </c>
      <c r="C17" s="4">
        <v>43420.0869675926</v>
      </c>
      <c r="D17" s="4">
        <v>43420.0869791667</v>
      </c>
      <c r="E17" s="4">
        <v>43420.0869791667</v>
      </c>
      <c r="F17" s="4">
        <v>43420.0870023148</v>
      </c>
      <c r="G17" s="4">
        <v>43420.0870486111</v>
      </c>
      <c r="H17" s="4">
        <v>43420.0870486111</v>
      </c>
      <c r="I17" s="4">
        <v>43420.0870601852</v>
      </c>
      <c r="J17" s="4" t="s">
        <v>21</v>
      </c>
    </row>
    <row r="18" spans="1:10">
      <c r="A18" s="3" t="s">
        <v>28</v>
      </c>
      <c r="B18" s="3" t="s">
        <v>20</v>
      </c>
      <c r="C18" s="4">
        <v>43420.0871990741</v>
      </c>
      <c r="D18" s="4">
        <v>43420.0872106481</v>
      </c>
      <c r="E18" s="4">
        <v>43420.0872222222</v>
      </c>
      <c r="F18" s="4">
        <v>43420.0872569444</v>
      </c>
      <c r="G18" s="4">
        <v>43420.0873032407</v>
      </c>
      <c r="H18" s="4">
        <v>43420.0873032407</v>
      </c>
      <c r="I18" s="4">
        <v>43420.0873148148</v>
      </c>
      <c r="J18" s="4" t="s">
        <v>21</v>
      </c>
    </row>
    <row r="19" spans="1:10">
      <c r="A19" s="3" t="s">
        <v>29</v>
      </c>
      <c r="B19" s="3" t="s">
        <v>15</v>
      </c>
      <c r="C19" s="4">
        <v>43420.0874305556</v>
      </c>
      <c r="D19" s="4">
        <v>43420.0874421296</v>
      </c>
      <c r="E19" s="4">
        <v>43420.0874421296</v>
      </c>
      <c r="F19" s="4">
        <v>43420.0875115741</v>
      </c>
      <c r="G19" s="4">
        <v>43420.0875694444</v>
      </c>
      <c r="H19" s="4">
        <v>43420.0875694444</v>
      </c>
      <c r="I19" s="4">
        <v>43420.0875694444</v>
      </c>
      <c r="J19" s="4">
        <f t="shared" si="0"/>
        <v>43420.0875810185</v>
      </c>
    </row>
    <row r="20" spans="1:10">
      <c r="A20" s="3" t="s">
        <v>30</v>
      </c>
      <c r="B20" s="3" t="s">
        <v>11</v>
      </c>
      <c r="C20" s="4">
        <v>43420.0878587963</v>
      </c>
      <c r="D20" s="4">
        <v>43420.0878703704</v>
      </c>
      <c r="E20" s="4">
        <v>43420.0878703704</v>
      </c>
      <c r="F20" s="4">
        <v>43420.0879050926</v>
      </c>
      <c r="G20" s="4">
        <v>43420.087962963</v>
      </c>
      <c r="H20" s="4">
        <v>43420.087962963</v>
      </c>
      <c r="I20" s="4">
        <v>43420.087962963</v>
      </c>
      <c r="J20" s="4">
        <f t="shared" si="0"/>
        <v>43420.087974537</v>
      </c>
    </row>
    <row r="21" spans="1:10">
      <c r="A21" s="3" t="s">
        <v>31</v>
      </c>
      <c r="B21" s="3" t="s">
        <v>11</v>
      </c>
      <c r="C21" s="4">
        <v>43420.0878587963</v>
      </c>
      <c r="D21" s="4">
        <v>43420.0878703704</v>
      </c>
      <c r="E21" s="4">
        <v>43420.0878703704</v>
      </c>
      <c r="F21" s="4">
        <v>43420.0879050926</v>
      </c>
      <c r="G21" s="4">
        <v>43420.087962963</v>
      </c>
      <c r="H21" s="4">
        <v>43420.087962963</v>
      </c>
      <c r="I21" s="4">
        <v>43420.087962963</v>
      </c>
      <c r="J21" s="4">
        <f>I21+TIME(0,0,2)</f>
        <v>43420.0879861111</v>
      </c>
    </row>
    <row r="22" spans="3:9">
      <c r="C22" s="9"/>
      <c r="D22" s="9"/>
      <c r="E22" s="9"/>
      <c r="F22" s="9"/>
      <c r="G22" s="9"/>
      <c r="H22" s="9"/>
      <c r="I22" s="9"/>
    </row>
    <row r="23" spans="3:9">
      <c r="C23" s="9"/>
      <c r="D23" s="9"/>
      <c r="E23" s="9" t="s">
        <v>32</v>
      </c>
      <c r="F23" s="9" t="s">
        <v>33</v>
      </c>
      <c r="G23" s="9"/>
      <c r="H23" s="9"/>
      <c r="I23" s="9"/>
    </row>
    <row r="24" spans="1:9">
      <c r="A24" s="11" t="s">
        <v>34</v>
      </c>
      <c r="B24" s="12">
        <v>0.5</v>
      </c>
      <c r="C24" s="9"/>
      <c r="D24" s="9" t="s">
        <v>35</v>
      </c>
      <c r="E24" s="9"/>
      <c r="F24" s="9"/>
      <c r="G24" s="9"/>
      <c r="H24" s="9"/>
      <c r="I24" s="9"/>
    </row>
    <row r="25" spans="1:9">
      <c r="A25" s="11" t="s">
        <v>36</v>
      </c>
      <c r="B25" s="12">
        <v>0.25</v>
      </c>
      <c r="C25" s="9"/>
      <c r="D25" s="9" t="s">
        <v>37</v>
      </c>
      <c r="E25" s="9"/>
      <c r="F25" s="9"/>
      <c r="G25" s="9"/>
      <c r="H25" s="9"/>
      <c r="I25" s="9"/>
    </row>
    <row r="26" spans="1:9">
      <c r="A26" s="11" t="s">
        <v>38</v>
      </c>
      <c r="B26" s="12">
        <v>0.25</v>
      </c>
      <c r="C26" s="9"/>
      <c r="D26" s="9"/>
      <c r="E26" s="9"/>
      <c r="F26" s="9"/>
      <c r="G26" s="9"/>
      <c r="H26" s="9"/>
      <c r="I26" s="9"/>
    </row>
    <row r="27" spans="3:9">
      <c r="C27" s="9"/>
      <c r="D27" s="9"/>
      <c r="E27" s="9"/>
      <c r="F27" s="9"/>
      <c r="G27" s="9"/>
      <c r="H27" s="9"/>
      <c r="I27" s="9"/>
    </row>
    <row r="28" spans="3:9">
      <c r="C28" s="9"/>
      <c r="D28" s="9"/>
      <c r="E28" s="9"/>
      <c r="F28" s="9"/>
      <c r="G28" s="9"/>
      <c r="H28" s="9"/>
      <c r="I28" s="9"/>
    </row>
    <row r="29" spans="3:9">
      <c r="C29" s="9"/>
      <c r="D29" s="9"/>
      <c r="E29" s="9"/>
      <c r="F29" s="9"/>
      <c r="G29" s="9"/>
      <c r="H29" s="9"/>
      <c r="I29" s="9"/>
    </row>
    <row r="30" spans="3:9">
      <c r="C30" s="9"/>
      <c r="D30" s="9"/>
      <c r="E30" s="9"/>
      <c r="F30" s="9"/>
      <c r="G30" s="9"/>
      <c r="H30" s="9"/>
      <c r="I30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workbookViewId="0">
      <selection activeCell="A5" sqref="A5"/>
    </sheetView>
  </sheetViews>
  <sheetFormatPr defaultColWidth="9" defaultRowHeight="12.75"/>
  <cols>
    <col min="1" max="1" width="20.25" customWidth="1"/>
    <col min="2" max="2" width="10.125" customWidth="1"/>
    <col min="3" max="3" width="16.75" customWidth="1"/>
    <col min="4" max="5" width="17.125" customWidth="1"/>
    <col min="7" max="8" width="19.125" customWidth="1"/>
    <col min="9" max="10" width="15.75" customWidth="1"/>
    <col min="12" max="13" width="12.625"/>
    <col min="16" max="16" width="22.5" customWidth="1"/>
  </cols>
  <sheetData>
    <row r="1" spans="1:16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0</v>
      </c>
      <c r="B2" s="2" t="s">
        <v>1</v>
      </c>
      <c r="C2" s="2" t="s">
        <v>40</v>
      </c>
      <c r="D2" s="2" t="s">
        <v>3</v>
      </c>
      <c r="E2" s="2"/>
      <c r="F2" s="2" t="s">
        <v>4</v>
      </c>
      <c r="G2" s="2" t="s">
        <v>5</v>
      </c>
      <c r="H2" s="2"/>
      <c r="I2" s="2" t="s">
        <v>6</v>
      </c>
      <c r="J2" s="2"/>
      <c r="K2" s="2" t="s">
        <v>7</v>
      </c>
      <c r="L2" s="2"/>
      <c r="M2" s="2"/>
      <c r="N2" s="2" t="s">
        <v>8</v>
      </c>
      <c r="O2" s="2"/>
      <c r="P2" s="10" t="s">
        <v>9</v>
      </c>
    </row>
    <row r="3" spans="1:16">
      <c r="A3" s="3" t="s">
        <v>10</v>
      </c>
      <c r="B3" s="3" t="s">
        <v>11</v>
      </c>
      <c r="C3" s="4">
        <v>43420.0554166667</v>
      </c>
      <c r="D3" s="4">
        <v>43420.0554398148</v>
      </c>
      <c r="E3" s="4">
        <f>D3-C3</f>
        <v>2.31481462833472e-5</v>
      </c>
      <c r="F3" s="4">
        <v>43420.0554398148</v>
      </c>
      <c r="G3" s="4">
        <v>43420.0555208333</v>
      </c>
      <c r="H3" s="4">
        <f>G3-D3</f>
        <v>8.10185156296939e-5</v>
      </c>
      <c r="I3" s="4">
        <v>43420.0555787037</v>
      </c>
      <c r="J3" s="4">
        <f>I3-G3</f>
        <v>5.78703693463467e-5</v>
      </c>
      <c r="K3" s="4">
        <v>43420.0555787037</v>
      </c>
      <c r="L3" s="4">
        <f>K3-C3</f>
        <v>0.000162037031259388</v>
      </c>
      <c r="M3" s="4"/>
      <c r="N3" s="4">
        <v>43420.0555787037</v>
      </c>
      <c r="O3" s="4"/>
      <c r="P3" s="4">
        <f>N3+TIME(0,0,1)</f>
        <v>43420.0555902778</v>
      </c>
    </row>
    <row r="4" spans="1:16">
      <c r="A4" s="3" t="s">
        <v>12</v>
      </c>
      <c r="B4" s="3" t="s">
        <v>11</v>
      </c>
      <c r="C4" s="4">
        <v>43420.0566782407</v>
      </c>
      <c r="D4" s="4">
        <v>43420.0566898148</v>
      </c>
      <c r="E4" s="4">
        <f t="shared" ref="E4:E12" si="0">D4-C4</f>
        <v>1.15740767796524e-5</v>
      </c>
      <c r="F4" s="4">
        <v>43420.0566898148</v>
      </c>
      <c r="G4" s="4">
        <v>43420.0567592593</v>
      </c>
      <c r="H4" s="4">
        <f t="shared" ref="H4:H12" si="1">G4-D4</f>
        <v>6.94444388500415e-5</v>
      </c>
      <c r="I4" s="4">
        <v>43420.0568171296</v>
      </c>
      <c r="J4" s="4">
        <f t="shared" ref="J4:J12" si="2">I4-G4</f>
        <v>5.78703766223043e-5</v>
      </c>
      <c r="K4" s="4">
        <v>43420.0568171296</v>
      </c>
      <c r="L4" s="4">
        <f>K4-C4</f>
        <v>0.000138888892251998</v>
      </c>
      <c r="M4" s="4"/>
      <c r="N4" s="4">
        <v>43420.0568287037</v>
      </c>
      <c r="O4" s="4"/>
      <c r="P4" s="4">
        <f>N4+TIME(0,0,1)</f>
        <v>43420.0568402778</v>
      </c>
    </row>
    <row r="5" spans="1:16">
      <c r="A5" s="3" t="s">
        <v>13</v>
      </c>
      <c r="B5" s="3" t="s">
        <v>11</v>
      </c>
      <c r="C5" s="4">
        <v>43420.059849537</v>
      </c>
      <c r="D5" s="4">
        <v>43420.0598611111</v>
      </c>
      <c r="E5" s="4">
        <f t="shared" si="0"/>
        <v>1.15740767796524e-5</v>
      </c>
      <c r="F5" s="4">
        <v>43420.0598611111</v>
      </c>
      <c r="G5" s="4">
        <v>43420.0599189815</v>
      </c>
      <c r="H5" s="4">
        <f t="shared" si="1"/>
        <v>5.78703693463467e-5</v>
      </c>
      <c r="I5" s="4">
        <v>43420.0599768519</v>
      </c>
      <c r="J5" s="4">
        <f t="shared" si="2"/>
        <v>5.78703693463467e-5</v>
      </c>
      <c r="K5" s="4">
        <v>43420.0599768519</v>
      </c>
      <c r="L5" s="4">
        <f t="shared" ref="L4:L12" si="3">K5-C5</f>
        <v>0.000127314815472346</v>
      </c>
      <c r="M5" s="4"/>
      <c r="N5" s="4">
        <v>43420.0599768519</v>
      </c>
      <c r="O5" s="4"/>
      <c r="P5" s="4">
        <f>N5+TIME(0,0,1)</f>
        <v>43420.0599884259</v>
      </c>
    </row>
    <row r="6" spans="1:16">
      <c r="A6" s="3" t="s">
        <v>30</v>
      </c>
      <c r="B6" s="3" t="s">
        <v>11</v>
      </c>
      <c r="C6" s="4">
        <v>43420.0878587963</v>
      </c>
      <c r="D6" s="4">
        <v>43420.0878703704</v>
      </c>
      <c r="E6" s="4">
        <f t="shared" si="0"/>
        <v>1.15740767796524e-5</v>
      </c>
      <c r="F6" s="4">
        <v>43420.0878703704</v>
      </c>
      <c r="G6" s="4">
        <v>43420.0879050926</v>
      </c>
      <c r="H6" s="4">
        <f t="shared" si="1"/>
        <v>3.47222230629995e-5</v>
      </c>
      <c r="I6" s="4">
        <v>43420.087962963</v>
      </c>
      <c r="J6" s="4">
        <f t="shared" si="2"/>
        <v>5.78703693463467e-5</v>
      </c>
      <c r="K6" s="4">
        <v>43420.087962963</v>
      </c>
      <c r="L6" s="4">
        <f t="shared" si="3"/>
        <v>0.000104166669188999</v>
      </c>
      <c r="M6" s="4"/>
      <c r="N6" s="4">
        <v>43420.087962963</v>
      </c>
      <c r="O6" s="4"/>
      <c r="P6" s="4">
        <f>N6+TIME(0,0,1)</f>
        <v>43420.087974537</v>
      </c>
    </row>
    <row r="7" spans="1:16">
      <c r="A7" s="3" t="s">
        <v>31</v>
      </c>
      <c r="B7" s="3" t="s">
        <v>11</v>
      </c>
      <c r="C7" s="4">
        <v>43420.0878587963</v>
      </c>
      <c r="D7" s="4">
        <v>43420.0878703704</v>
      </c>
      <c r="E7" s="4">
        <f t="shared" si="0"/>
        <v>1.15740767796524e-5</v>
      </c>
      <c r="F7" s="4">
        <v>43420.0878703704</v>
      </c>
      <c r="G7" s="4">
        <v>43420.0879050926</v>
      </c>
      <c r="H7" s="4">
        <f t="shared" si="1"/>
        <v>3.47222230629995e-5</v>
      </c>
      <c r="I7" s="4">
        <v>43420.087962963</v>
      </c>
      <c r="J7" s="4">
        <f t="shared" si="2"/>
        <v>5.78703693463467e-5</v>
      </c>
      <c r="K7" s="4">
        <v>43420.087962963</v>
      </c>
      <c r="L7" s="4">
        <f t="shared" si="3"/>
        <v>0.000104166669188999</v>
      </c>
      <c r="M7" s="4"/>
      <c r="N7" s="4">
        <v>43420.087962963</v>
      </c>
      <c r="O7" s="4"/>
      <c r="P7" s="4">
        <f>N7+TIME(0,0,2)</f>
        <v>43420.0879861111</v>
      </c>
    </row>
    <row r="8" spans="1:16">
      <c r="A8" s="3" t="s">
        <v>17</v>
      </c>
      <c r="B8" s="3" t="s">
        <v>11</v>
      </c>
      <c r="C8" s="4">
        <v>43420.0618402778</v>
      </c>
      <c r="D8" s="4">
        <v>43420.0618518519</v>
      </c>
      <c r="E8" s="4">
        <f t="shared" si="0"/>
        <v>1.15740767796524e-5</v>
      </c>
      <c r="F8" s="4">
        <v>43420.0618518519</v>
      </c>
      <c r="G8" s="4">
        <v>43420.0619328704</v>
      </c>
      <c r="H8" s="4">
        <f t="shared" si="1"/>
        <v>8.10185156296939e-5</v>
      </c>
      <c r="I8" s="4">
        <v>43420.0619907407</v>
      </c>
      <c r="J8" s="4">
        <f t="shared" si="2"/>
        <v>5.78703693463467e-5</v>
      </c>
      <c r="K8" s="4">
        <v>43420.0619907407</v>
      </c>
      <c r="L8" s="4">
        <f t="shared" si="3"/>
        <v>0.000150462961755693</v>
      </c>
      <c r="M8" s="4"/>
      <c r="N8" s="4">
        <v>43420.0619907407</v>
      </c>
      <c r="O8" s="4"/>
      <c r="P8" s="4">
        <f>N8+TIME(0,0,1)</f>
        <v>43420.0620023148</v>
      </c>
    </row>
    <row r="9" spans="1:16">
      <c r="A9" s="3" t="s">
        <v>18</v>
      </c>
      <c r="B9" s="3" t="s">
        <v>11</v>
      </c>
      <c r="C9" s="4">
        <v>43420.064537037</v>
      </c>
      <c r="D9" s="4">
        <v>43420.0645486111</v>
      </c>
      <c r="E9" s="4">
        <f t="shared" si="0"/>
        <v>1.15740695036948e-5</v>
      </c>
      <c r="F9" s="4">
        <v>43420.0645601852</v>
      </c>
      <c r="G9" s="4">
        <v>43420.0646296296</v>
      </c>
      <c r="H9" s="4">
        <f t="shared" si="1"/>
        <v>8.10185229056515e-5</v>
      </c>
      <c r="I9" s="4">
        <v>43420.0646759259</v>
      </c>
      <c r="J9" s="4">
        <f t="shared" si="2"/>
        <v>4.62962925666943e-5</v>
      </c>
      <c r="K9" s="4">
        <v>43420.0646875</v>
      </c>
      <c r="L9" s="4">
        <f t="shared" si="3"/>
        <v>0.000150462961755693</v>
      </c>
      <c r="M9" s="4"/>
      <c r="N9" s="4">
        <v>43420.0646875</v>
      </c>
      <c r="O9" s="4"/>
      <c r="P9" s="4">
        <f>N9+TIME(0,0,1)</f>
        <v>43420.0646990741</v>
      </c>
    </row>
    <row r="10" spans="1:16">
      <c r="A10" s="3" t="s">
        <v>24</v>
      </c>
      <c r="B10" s="3" t="s">
        <v>11</v>
      </c>
      <c r="C10" s="4">
        <v>43420.0779282407</v>
      </c>
      <c r="D10" s="4">
        <v>43420.0779398148</v>
      </c>
      <c r="E10" s="4">
        <f t="shared" si="0"/>
        <v>1.15740767796524e-5</v>
      </c>
      <c r="F10" s="4">
        <v>43420.0779398148</v>
      </c>
      <c r="G10" s="4">
        <v>43420.0779861111</v>
      </c>
      <c r="H10" s="4">
        <f t="shared" si="1"/>
        <v>4.62962925666943e-5</v>
      </c>
      <c r="I10" s="4">
        <v>43420.0780439815</v>
      </c>
      <c r="J10" s="4">
        <f t="shared" si="2"/>
        <v>5.78703766223043e-5</v>
      </c>
      <c r="K10" s="4">
        <v>43420.0780439815</v>
      </c>
      <c r="L10" s="4">
        <f t="shared" si="3"/>
        <v>0.000115740745968651</v>
      </c>
      <c r="M10" s="4"/>
      <c r="N10" s="4">
        <v>43420.0780555556</v>
      </c>
      <c r="O10" s="4"/>
      <c r="P10" s="4">
        <f>N10+TIME(0,0,1)</f>
        <v>43420.0780671296</v>
      </c>
    </row>
    <row r="11" spans="1:16">
      <c r="A11" s="3" t="s">
        <v>22</v>
      </c>
      <c r="B11" s="3" t="s">
        <v>11</v>
      </c>
      <c r="C11" s="4">
        <v>43420.0664814815</v>
      </c>
      <c r="D11" s="4">
        <v>43420.0664930556</v>
      </c>
      <c r="E11" s="4">
        <f t="shared" si="0"/>
        <v>1.15740767796524e-5</v>
      </c>
      <c r="F11" s="4">
        <v>43420.0664930556</v>
      </c>
      <c r="G11" s="4">
        <v>43420.0665509259</v>
      </c>
      <c r="H11" s="4">
        <f t="shared" si="1"/>
        <v>5.78703693463467e-5</v>
      </c>
      <c r="I11" s="4">
        <v>43420.0666087963</v>
      </c>
      <c r="J11" s="4">
        <f t="shared" si="2"/>
        <v>5.78703693463467e-5</v>
      </c>
      <c r="K11" s="4">
        <v>43420.0666087963</v>
      </c>
      <c r="L11" s="4">
        <f t="shared" si="3"/>
        <v>0.000127314815472346</v>
      </c>
      <c r="M11" s="4"/>
      <c r="N11" s="4">
        <v>43420.0666087963</v>
      </c>
      <c r="O11" s="4"/>
      <c r="P11" s="4">
        <f>N11+TIME(0,0,1)</f>
        <v>43420.0666203704</v>
      </c>
    </row>
    <row r="12" ht="13.5" spans="1:16">
      <c r="A12" s="5" t="s">
        <v>19</v>
      </c>
      <c r="B12" s="5" t="s">
        <v>11</v>
      </c>
      <c r="C12" s="6">
        <v>43420.0751851852</v>
      </c>
      <c r="D12" s="6">
        <v>43420.0752083333</v>
      </c>
      <c r="E12" s="4">
        <f t="shared" si="0"/>
        <v>2.31481535593048e-5</v>
      </c>
      <c r="F12" s="6">
        <v>43420.0752083333</v>
      </c>
      <c r="G12" s="6">
        <v>43420.0752662037</v>
      </c>
      <c r="H12" s="4">
        <f t="shared" si="1"/>
        <v>5.78703693463467e-5</v>
      </c>
      <c r="I12" s="6">
        <v>43420.0753240741</v>
      </c>
      <c r="J12" s="4">
        <f t="shared" si="2"/>
        <v>5.78703693463467e-5</v>
      </c>
      <c r="K12" s="6">
        <v>43420.0753240741</v>
      </c>
      <c r="L12" s="4">
        <f t="shared" si="3"/>
        <v>0.000138888892251998</v>
      </c>
      <c r="M12" s="4"/>
      <c r="N12" s="6">
        <v>43420.0753240741</v>
      </c>
      <c r="O12" s="6"/>
      <c r="P12" s="6">
        <f>N12+TIME(0,0,1)</f>
        <v>43420.0753356482</v>
      </c>
    </row>
    <row r="13" ht="13.5" spans="1:16">
      <c r="A13" s="7" t="s">
        <v>41</v>
      </c>
      <c r="B13" s="7"/>
      <c r="C13" s="7"/>
      <c r="D13" s="8"/>
      <c r="E13" s="8">
        <f>AVERAGE(E3:E12)</f>
        <v>1.38888906803913e-5</v>
      </c>
      <c r="F13" s="7"/>
      <c r="G13" s="7"/>
      <c r="H13" s="8">
        <f>AVERAGE(H3:H12)</f>
        <v>6.01851839746814e-5</v>
      </c>
      <c r="I13" s="7"/>
      <c r="J13" s="8">
        <f>AVERAGE(J3:J12)</f>
        <v>5.6712963123573e-5</v>
      </c>
      <c r="K13" s="7"/>
      <c r="L13" s="8">
        <f>AVERAGE(L3:L12)</f>
        <v>0.000131944445456611</v>
      </c>
      <c r="M13" s="7"/>
      <c r="N13" s="7"/>
      <c r="O13" s="7"/>
      <c r="P13" s="7"/>
    </row>
    <row r="14" spans="1:16">
      <c r="A14" s="1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2" t="s">
        <v>0</v>
      </c>
      <c r="B15" s="2" t="s">
        <v>1</v>
      </c>
      <c r="C15" s="2" t="s">
        <v>40</v>
      </c>
      <c r="D15" s="2" t="s">
        <v>3</v>
      </c>
      <c r="E15" s="2"/>
      <c r="F15" s="2" t="s">
        <v>4</v>
      </c>
      <c r="G15" s="2" t="s">
        <v>5</v>
      </c>
      <c r="H15" s="2"/>
      <c r="I15" s="2" t="s">
        <v>6</v>
      </c>
      <c r="J15" s="2"/>
      <c r="K15" s="2" t="s">
        <v>7</v>
      </c>
      <c r="L15" s="2"/>
      <c r="M15" s="2"/>
      <c r="N15" s="2" t="s">
        <v>8</v>
      </c>
      <c r="O15" s="2"/>
      <c r="P15" s="10" t="s">
        <v>9</v>
      </c>
    </row>
    <row r="16" spans="1:16">
      <c r="A16" s="3" t="s">
        <v>14</v>
      </c>
      <c r="B16" s="3" t="s">
        <v>15</v>
      </c>
      <c r="C16" s="4">
        <v>43420.0607986111</v>
      </c>
      <c r="D16" s="4">
        <v>43420.0608101852</v>
      </c>
      <c r="E16" s="4">
        <f>D16-C16</f>
        <v>1.15740695036948e-5</v>
      </c>
      <c r="F16" s="4">
        <v>43420.0608101852</v>
      </c>
      <c r="G16" s="4">
        <v>43420.0608680556</v>
      </c>
      <c r="H16" s="4">
        <f>G16-D16</f>
        <v>5.78703693463467e-5</v>
      </c>
      <c r="I16" s="4">
        <v>43420.0609259259</v>
      </c>
      <c r="J16" s="4">
        <f>I16-G16</f>
        <v>5.78703766223043e-5</v>
      </c>
      <c r="K16" s="4">
        <v>43420.0609259259</v>
      </c>
      <c r="L16" s="4">
        <f>K16-C16</f>
        <v>0.000127314815472346</v>
      </c>
      <c r="M16" s="4"/>
      <c r="N16" s="4">
        <v>43420.0609259259</v>
      </c>
      <c r="O16" s="4"/>
      <c r="P16" s="4">
        <f>N16+TIME(0,0,1)</f>
        <v>43420.0609375</v>
      </c>
    </row>
    <row r="17" spans="1:16">
      <c r="A17" s="3" t="s">
        <v>16</v>
      </c>
      <c r="B17" s="3" t="s">
        <v>15</v>
      </c>
      <c r="C17" s="4">
        <v>43420.0615625</v>
      </c>
      <c r="D17" s="4">
        <v>43420.0615740741</v>
      </c>
      <c r="E17" s="4">
        <f>D17-C17</f>
        <v>1.15740767796524e-5</v>
      </c>
      <c r="F17" s="4">
        <v>43420.0615740741</v>
      </c>
      <c r="G17" s="4">
        <v>43420.0616319444</v>
      </c>
      <c r="H17" s="4">
        <f>G17-D17</f>
        <v>5.78703693463467e-5</v>
      </c>
      <c r="I17" s="4">
        <v>43420.0616898148</v>
      </c>
      <c r="J17" s="4">
        <f>I17-G17</f>
        <v>5.78703693463467e-5</v>
      </c>
      <c r="K17" s="4">
        <v>43420.0616898148</v>
      </c>
      <c r="L17" s="4">
        <f>K17-C17</f>
        <v>0.000127314815472346</v>
      </c>
      <c r="M17" s="4"/>
      <c r="N17" s="4">
        <v>43420.0616898148</v>
      </c>
      <c r="O17" s="4"/>
      <c r="P17" s="4">
        <f>N17+TIME(0,0,1)</f>
        <v>43420.0617013889</v>
      </c>
    </row>
    <row r="18" spans="1:16">
      <c r="A18" s="3" t="s">
        <v>43</v>
      </c>
      <c r="B18" s="3" t="s">
        <v>15</v>
      </c>
      <c r="C18" s="4">
        <v>43420.0788425926</v>
      </c>
      <c r="D18" s="4">
        <v>43420.0788657407</v>
      </c>
      <c r="E18" s="4">
        <f>D18-C18</f>
        <v>2.31481462833472e-5</v>
      </c>
      <c r="F18" s="4">
        <v>43420.0788657407</v>
      </c>
      <c r="G18" s="4">
        <v>43420.078912037</v>
      </c>
      <c r="H18" s="4">
        <f>G18-D18</f>
        <v>4.62962998426519e-5</v>
      </c>
      <c r="I18" s="4">
        <v>43420.0789699074</v>
      </c>
      <c r="J18" s="4">
        <f>I18-G18</f>
        <v>5.78703693463467e-5</v>
      </c>
      <c r="K18" s="4">
        <v>43420.0789699074</v>
      </c>
      <c r="L18" s="4">
        <f>K18-C18</f>
        <v>0.000127314815472346</v>
      </c>
      <c r="M18" s="4"/>
      <c r="N18" s="4">
        <v>43420.0789699074</v>
      </c>
      <c r="O18" s="4"/>
      <c r="P18" s="4">
        <f>N18+TIME(0,0,1)</f>
        <v>43420.0789814815</v>
      </c>
    </row>
    <row r="19" spans="1:16">
      <c r="A19" s="3" t="s">
        <v>26</v>
      </c>
      <c r="B19" s="3" t="s">
        <v>15</v>
      </c>
      <c r="C19" s="4">
        <v>43420.0842476852</v>
      </c>
      <c r="D19" s="4">
        <v>43420.0842708333</v>
      </c>
      <c r="E19" s="4">
        <f>D19-C19</f>
        <v>2.31481535593048e-5</v>
      </c>
      <c r="F19" s="4">
        <v>43420.0842708333</v>
      </c>
      <c r="G19" s="4">
        <v>43420.0843171296</v>
      </c>
      <c r="H19" s="4">
        <f>G19-D19</f>
        <v>4.62962925666943e-5</v>
      </c>
      <c r="I19" s="4">
        <v>43420.084375</v>
      </c>
      <c r="J19" s="4">
        <f>I19-G19</f>
        <v>5.78703693463467e-5</v>
      </c>
      <c r="K19" s="4">
        <v>43420.084375</v>
      </c>
      <c r="L19" s="4">
        <f>K19-C19</f>
        <v>0.000127314815472346</v>
      </c>
      <c r="M19" s="4"/>
      <c r="N19" s="4">
        <v>43420.084375</v>
      </c>
      <c r="O19" s="4"/>
      <c r="P19" s="4">
        <f>N19+TIME(0,0,1)</f>
        <v>43420.0843865741</v>
      </c>
    </row>
    <row r="20" ht="13.5" spans="1:16">
      <c r="A20" s="5" t="s">
        <v>29</v>
      </c>
      <c r="B20" s="5" t="s">
        <v>15</v>
      </c>
      <c r="C20" s="6">
        <v>43420.0874305556</v>
      </c>
      <c r="D20" s="6">
        <v>43420.0874421296</v>
      </c>
      <c r="E20" s="4">
        <f>D20-C20</f>
        <v>1.15740767796524e-5</v>
      </c>
      <c r="F20" s="6">
        <v>43420.0874421296</v>
      </c>
      <c r="G20" s="6">
        <v>43420.0875115741</v>
      </c>
      <c r="H20" s="4">
        <f>G20-D20</f>
        <v>6.94444388500415e-5</v>
      </c>
      <c r="I20" s="6">
        <v>43420.0875694444</v>
      </c>
      <c r="J20" s="4">
        <f>I20-G20</f>
        <v>5.78703766223043e-5</v>
      </c>
      <c r="K20" s="6">
        <v>43420.0875694444</v>
      </c>
      <c r="L20" s="4">
        <f>K20-C20</f>
        <v>0.000138888892251998</v>
      </c>
      <c r="M20" s="4"/>
      <c r="N20" s="6">
        <v>43420.0875694444</v>
      </c>
      <c r="O20" s="6"/>
      <c r="P20" s="6">
        <f>N20+TIME(0,0,1)</f>
        <v>43420.0875810185</v>
      </c>
    </row>
    <row r="21" ht="13.5" spans="1:16">
      <c r="A21" s="7" t="s">
        <v>41</v>
      </c>
      <c r="B21" s="7"/>
      <c r="C21" s="7"/>
      <c r="D21" s="7"/>
      <c r="E21" s="8">
        <f t="shared" ref="E21:J21" si="4">AVERAGE(E16:E20)</f>
        <v>1.62037045811303e-5</v>
      </c>
      <c r="F21" s="7"/>
      <c r="G21" s="7"/>
      <c r="H21" s="8">
        <f t="shared" si="4"/>
        <v>5.55555539904162e-5</v>
      </c>
      <c r="I21" s="7"/>
      <c r="J21" s="8">
        <f t="shared" si="4"/>
        <v>5.78703722567298e-5</v>
      </c>
      <c r="K21" s="7"/>
      <c r="L21" s="8">
        <f>AVERAGE(L16:L20)</f>
        <v>0.000129629630828276</v>
      </c>
      <c r="M21" s="8"/>
      <c r="N21" s="7"/>
      <c r="O21" s="7"/>
      <c r="P21" s="7"/>
    </row>
    <row r="22" spans="1:16">
      <c r="A22" s="1" t="s">
        <v>38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2" t="s">
        <v>0</v>
      </c>
      <c r="B23" s="2" t="s">
        <v>1</v>
      </c>
      <c r="C23" s="2" t="s">
        <v>40</v>
      </c>
      <c r="D23" s="2" t="s">
        <v>3</v>
      </c>
      <c r="E23" s="2"/>
      <c r="F23" s="2" t="s">
        <v>4</v>
      </c>
      <c r="G23" s="2" t="s">
        <v>5</v>
      </c>
      <c r="H23" s="2"/>
      <c r="I23" s="2" t="s">
        <v>6</v>
      </c>
      <c r="J23" s="2"/>
      <c r="K23" s="2" t="s">
        <v>7</v>
      </c>
      <c r="L23" s="2"/>
      <c r="M23" s="2"/>
      <c r="N23" s="2" t="s">
        <v>8</v>
      </c>
      <c r="O23" s="2"/>
      <c r="P23" s="10" t="s">
        <v>9</v>
      </c>
    </row>
    <row r="24" spans="1:16">
      <c r="A24" s="3" t="s">
        <v>23</v>
      </c>
      <c r="B24" s="3" t="s">
        <v>20</v>
      </c>
      <c r="C24" s="4">
        <v>43420.0766898148</v>
      </c>
      <c r="D24" s="4">
        <v>43420.0767013889</v>
      </c>
      <c r="E24" s="4">
        <f>D24-C24</f>
        <v>1.15740767796524e-5</v>
      </c>
      <c r="F24" s="4">
        <v>43420.076712963</v>
      </c>
      <c r="G24" s="4">
        <v>43420.076724537</v>
      </c>
      <c r="H24" s="4">
        <f>G24-D24</f>
        <v>2.31481462833472e-5</v>
      </c>
      <c r="I24" s="4">
        <v>43420.0767824074</v>
      </c>
      <c r="J24" s="4">
        <f>I24-G24</f>
        <v>5.78703693463467e-5</v>
      </c>
      <c r="K24" s="4">
        <v>43420.0767824074</v>
      </c>
      <c r="L24" s="4">
        <f>K24-C24</f>
        <v>9.25925924093463e-5</v>
      </c>
      <c r="M24" s="4"/>
      <c r="N24" s="4">
        <v>43420.0767824074</v>
      </c>
      <c r="O24" s="4"/>
      <c r="P24" s="4"/>
    </row>
    <row r="25" spans="1:16">
      <c r="A25" s="3" t="s">
        <v>19</v>
      </c>
      <c r="B25" s="3" t="s">
        <v>20</v>
      </c>
      <c r="C25" s="4">
        <v>43420.0655555556</v>
      </c>
      <c r="D25" s="4">
        <v>43420.0655671296</v>
      </c>
      <c r="E25" s="4">
        <f>D25-C25</f>
        <v>1.15740695036948e-5</v>
      </c>
      <c r="F25" s="4">
        <v>43420.0655787037</v>
      </c>
      <c r="G25" s="4">
        <v>43420.0656018518</v>
      </c>
      <c r="H25" s="4">
        <f>G25-D25</f>
        <v>3.47222230629995e-5</v>
      </c>
      <c r="I25" s="4">
        <v>43420.0656597222</v>
      </c>
      <c r="J25" s="4">
        <f>I25-G25</f>
        <v>5.78703693463467e-5</v>
      </c>
      <c r="K25" s="4">
        <v>43420.0656597222</v>
      </c>
      <c r="L25" s="4">
        <f>K25-C25</f>
        <v>0.000104166661913041</v>
      </c>
      <c r="M25" s="4"/>
      <c r="N25" s="4">
        <v>43420.0656597222</v>
      </c>
      <c r="O25" s="4"/>
      <c r="P25" s="4"/>
    </row>
    <row r="26" spans="1:16">
      <c r="A26" s="3" t="s">
        <v>27</v>
      </c>
      <c r="B26" s="3" t="s">
        <v>20</v>
      </c>
      <c r="C26" s="4">
        <v>43420.0868402778</v>
      </c>
      <c r="D26" s="4">
        <v>43420.0868518519</v>
      </c>
      <c r="E26" s="4">
        <f>D26-C26</f>
        <v>1.15740767796524e-5</v>
      </c>
      <c r="F26" s="4">
        <v>43420.0868518519</v>
      </c>
      <c r="G26" s="4">
        <v>43420.086875</v>
      </c>
      <c r="H26" s="4">
        <f>G26-D26</f>
        <v>2.31481462833472e-5</v>
      </c>
      <c r="I26" s="4">
        <v>43420.0869328704</v>
      </c>
      <c r="J26" s="4">
        <f>I26-G26</f>
        <v>5.78703693463467e-5</v>
      </c>
      <c r="K26" s="4">
        <v>43420.0869328704</v>
      </c>
      <c r="L26" s="4">
        <f>K26-C26</f>
        <v>9.25925924093463e-5</v>
      </c>
      <c r="M26" s="4"/>
      <c r="N26" s="4">
        <v>43420.0869328704</v>
      </c>
      <c r="O26" s="4"/>
      <c r="P26" s="4"/>
    </row>
    <row r="27" spans="1:16">
      <c r="A27" s="3" t="s">
        <v>27</v>
      </c>
      <c r="B27" s="3" t="s">
        <v>20</v>
      </c>
      <c r="C27" s="4">
        <v>43420.0869675926</v>
      </c>
      <c r="D27" s="4">
        <v>43420.0869791667</v>
      </c>
      <c r="E27" s="4">
        <f>D27-C27</f>
        <v>1.15740767796524e-5</v>
      </c>
      <c r="F27" s="4">
        <v>43420.0869791667</v>
      </c>
      <c r="G27" s="4">
        <v>43420.0870023148</v>
      </c>
      <c r="H27" s="4">
        <f>G27-D27</f>
        <v>2.31481462833472e-5</v>
      </c>
      <c r="I27" s="4">
        <v>43420.0870486111</v>
      </c>
      <c r="J27" s="4">
        <f>I27-G27</f>
        <v>4.62962925666943e-5</v>
      </c>
      <c r="K27" s="4">
        <v>43420.0870486111</v>
      </c>
      <c r="L27" s="4">
        <f>K27-C27</f>
        <v>8.10185156296939e-5</v>
      </c>
      <c r="M27" s="4"/>
      <c r="N27" s="4">
        <v>43420.0870601852</v>
      </c>
      <c r="O27" s="4"/>
      <c r="P27" s="4"/>
    </row>
    <row r="28" ht="13.5" spans="1:16">
      <c r="A28" s="5" t="s">
        <v>44</v>
      </c>
      <c r="B28" s="5" t="s">
        <v>20</v>
      </c>
      <c r="C28" s="6">
        <v>43420.0871990741</v>
      </c>
      <c r="D28" s="6">
        <v>43420.0872106481</v>
      </c>
      <c r="E28" s="4">
        <f>D28-C28</f>
        <v>1.15740767796524e-5</v>
      </c>
      <c r="F28" s="6">
        <v>43420.0872222222</v>
      </c>
      <c r="G28" s="6">
        <v>43420.0872569444</v>
      </c>
      <c r="H28" s="4">
        <f>G28-D28</f>
        <v>4.62962998426519e-5</v>
      </c>
      <c r="I28" s="6">
        <v>43420.0873032407</v>
      </c>
      <c r="J28" s="4">
        <f>I28-G28</f>
        <v>4.62962925666943e-5</v>
      </c>
      <c r="K28" s="6">
        <v>43420.0873032407</v>
      </c>
      <c r="L28" s="4">
        <f>K28-C28</f>
        <v>0.000104166669188999</v>
      </c>
      <c r="M28" s="4"/>
      <c r="N28" s="6">
        <v>43420.0873148148</v>
      </c>
      <c r="O28" s="6"/>
      <c r="P28" s="6"/>
    </row>
    <row r="29" ht="13.5" spans="1:16">
      <c r="A29" s="7" t="s">
        <v>41</v>
      </c>
      <c r="B29" s="7"/>
      <c r="C29" s="7"/>
      <c r="D29" s="7"/>
      <c r="E29" s="8">
        <f t="shared" ref="E29:J29" si="5">AVERAGE(E24:E28)</f>
        <v>1.15740753244609e-5</v>
      </c>
      <c r="F29" s="7"/>
      <c r="G29" s="7"/>
      <c r="H29" s="8">
        <f t="shared" si="5"/>
        <v>3.00925923511386e-5</v>
      </c>
      <c r="I29" s="7"/>
      <c r="J29" s="8">
        <f t="shared" si="5"/>
        <v>5.32407386344858e-5</v>
      </c>
      <c r="K29" s="7"/>
      <c r="L29" s="8">
        <f>AVERAGE(L24:L28)</f>
        <v>9.49074063100852e-5</v>
      </c>
      <c r="M29" s="8"/>
      <c r="N29" s="7"/>
      <c r="O29" s="7"/>
      <c r="P29" s="7"/>
    </row>
    <row r="31" spans="8:8">
      <c r="H31" s="9">
        <f>AVERAGE(H3:H12,H16:H20,H24:H28)</f>
        <v>5.15046285727294e-5</v>
      </c>
    </row>
  </sheetData>
  <mergeCells count="3">
    <mergeCell ref="A1:P1"/>
    <mergeCell ref="A14:P14"/>
    <mergeCell ref="A22:P2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2018-11-16T01:28:18Z</dcterms:created>
  <dcterms:modified xsi:type="dcterms:W3CDTF">2018-11-16T03:33:38Z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